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Pokazniki" sheetId="1" r:id="rId1"/>
    <sheet name="Zvit" sheetId="2" r:id="rId2"/>
  </sheets>
  <calcPr calcId="124519"/>
</workbook>
</file>

<file path=xl/calcChain.xml><?xml version="1.0" encoding="utf-8"?>
<calcChain xmlns="http://schemas.openxmlformats.org/spreadsheetml/2006/main">
  <c r="L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Q26"/>
  <c r="Q27"/>
  <c r="Q28"/>
  <c r="Q29"/>
  <c r="Q30"/>
  <c r="Q31"/>
  <c r="Q32"/>
  <c r="Q33"/>
  <c r="Q34"/>
  <c r="Q14"/>
  <c r="Q15"/>
  <c r="Q16"/>
  <c r="Q17"/>
  <c r="Q18"/>
  <c r="Q19"/>
  <c r="Q20"/>
  <c r="Q21"/>
  <c r="Q22"/>
  <c r="Q23"/>
  <c r="Q24"/>
  <c r="Q25"/>
  <c r="Q13"/>
  <c r="Q6"/>
  <c r="Q7"/>
  <c r="Q8"/>
  <c r="Q9"/>
  <c r="Q10"/>
  <c r="Q11"/>
  <c r="Q12"/>
  <c r="Q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5"/>
  <c r="U35"/>
  <c r="T35"/>
  <c r="S35"/>
  <c r="P35"/>
  <c r="O35"/>
  <c r="N35"/>
  <c r="K35"/>
  <c r="J35"/>
  <c r="I35"/>
  <c r="F35"/>
  <c r="E35"/>
  <c r="D35"/>
  <c r="G35" l="1"/>
  <c r="W5"/>
  <c r="H34"/>
  <c r="H32"/>
  <c r="H30"/>
  <c r="H28"/>
  <c r="H26"/>
  <c r="H14"/>
  <c r="H10"/>
  <c r="H8"/>
  <c r="H6"/>
  <c r="H33"/>
  <c r="H31"/>
  <c r="H29"/>
  <c r="H27"/>
  <c r="H9"/>
  <c r="H7"/>
  <c r="H24"/>
  <c r="H16"/>
  <c r="R5"/>
  <c r="H11"/>
  <c r="H23"/>
  <c r="H15"/>
  <c r="H12"/>
  <c r="H22"/>
  <c r="H19"/>
  <c r="H25"/>
  <c r="H17"/>
  <c r="H18"/>
  <c r="H21"/>
  <c r="H20"/>
  <c r="H13"/>
  <c r="H5"/>
  <c r="M5"/>
  <c r="W6"/>
  <c r="M6"/>
  <c r="R6"/>
  <c r="X5"/>
  <c r="X6"/>
  <c r="V35"/>
  <c r="L35"/>
  <c r="Q35"/>
  <c r="X7"/>
  <c r="AH3" i="1"/>
  <c r="AI3" s="1"/>
  <c r="AK3" s="1"/>
  <c r="AO31"/>
  <c r="AO30"/>
  <c r="AO32"/>
  <c r="AO33"/>
  <c r="AO34"/>
  <c r="AO35"/>
  <c r="AO36"/>
  <c r="AO37"/>
  <c r="AO38"/>
  <c r="AM33"/>
  <c r="AN33" s="1"/>
  <c r="AM34"/>
  <c r="AN34" s="1"/>
  <c r="AM35"/>
  <c r="AN35" s="1"/>
  <c r="AM36"/>
  <c r="AN36" s="1"/>
  <c r="AM37"/>
  <c r="AN37" s="1"/>
  <c r="AM38"/>
  <c r="AN38" s="1"/>
  <c r="AH33"/>
  <c r="AI33" s="1"/>
  <c r="AH34"/>
  <c r="AI34" s="1"/>
  <c r="AH35"/>
  <c r="AI35" s="1"/>
  <c r="AH36"/>
  <c r="AI36" s="1"/>
  <c r="AH37"/>
  <c r="AI37" s="1"/>
  <c r="AH38"/>
  <c r="AI38" s="1"/>
  <c r="AM4"/>
  <c r="AN4" s="1"/>
  <c r="AM5"/>
  <c r="AN5" s="1"/>
  <c r="AM6"/>
  <c r="AN6" s="1"/>
  <c r="AM7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M30"/>
  <c r="AN30" s="1"/>
  <c r="AM31"/>
  <c r="AN31" s="1"/>
  <c r="AM32"/>
  <c r="AN32" s="1"/>
  <c r="AM3"/>
  <c r="AN3" s="1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"/>
  <c r="AH31"/>
  <c r="AI31" s="1"/>
  <c r="AH32"/>
  <c r="AI32" s="1"/>
  <c r="AH13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4"/>
  <c r="AI4" s="1"/>
  <c r="AH5"/>
  <c r="AI5" s="1"/>
  <c r="AH6"/>
  <c r="AI6" s="1"/>
  <c r="AH7"/>
  <c r="AI7" s="1"/>
  <c r="AH8"/>
  <c r="AI8" s="1"/>
  <c r="AH9"/>
  <c r="AI9" s="1"/>
  <c r="AH10"/>
  <c r="AI10" s="1"/>
  <c r="AH11"/>
  <c r="AI11" s="1"/>
  <c r="AH12"/>
  <c r="AI12" s="1"/>
  <c r="W7" i="2" l="1"/>
  <c r="M7"/>
  <c r="R7"/>
  <c r="AL32" i="1"/>
  <c r="AK34"/>
  <c r="AL34"/>
  <c r="AJ34"/>
  <c r="AL35"/>
  <c r="AK35"/>
  <c r="AJ35"/>
  <c r="AK36"/>
  <c r="AL36"/>
  <c r="AJ36"/>
  <c r="AL37"/>
  <c r="AK37"/>
  <c r="AJ37"/>
  <c r="AK38"/>
  <c r="AL38"/>
  <c r="AJ38"/>
  <c r="AL33"/>
  <c r="AK33"/>
  <c r="AJ33"/>
  <c r="AL31"/>
  <c r="AK31"/>
  <c r="AJ31"/>
  <c r="AN39"/>
  <c r="AK30"/>
  <c r="AL30"/>
  <c r="AJ30"/>
  <c r="AK28"/>
  <c r="AL28"/>
  <c r="AJ28"/>
  <c r="AK26"/>
  <c r="AL26"/>
  <c r="AJ26"/>
  <c r="AK24"/>
  <c r="AL24"/>
  <c r="AJ24"/>
  <c r="AK22"/>
  <c r="AL22"/>
  <c r="AJ22"/>
  <c r="AK20"/>
  <c r="AL20"/>
  <c r="AJ20"/>
  <c r="AK18"/>
  <c r="AL18"/>
  <c r="AJ18"/>
  <c r="AK16"/>
  <c r="AL16"/>
  <c r="AJ16"/>
  <c r="AK14"/>
  <c r="AL14"/>
  <c r="AJ14"/>
  <c r="AK12"/>
  <c r="AL12"/>
  <c r="AJ12"/>
  <c r="AL29"/>
  <c r="AJ29"/>
  <c r="AK29"/>
  <c r="AL27"/>
  <c r="AJ27"/>
  <c r="AK27"/>
  <c r="AL25"/>
  <c r="AJ25"/>
  <c r="AK25"/>
  <c r="AL23"/>
  <c r="AJ23"/>
  <c r="AK23"/>
  <c r="AL21"/>
  <c r="AJ21"/>
  <c r="AK21"/>
  <c r="AL19"/>
  <c r="AJ19"/>
  <c r="AK19"/>
  <c r="AL17"/>
  <c r="AJ17"/>
  <c r="AK17"/>
  <c r="AL15"/>
  <c r="AJ15"/>
  <c r="AK15"/>
  <c r="AL13"/>
  <c r="AJ13"/>
  <c r="AK13"/>
  <c r="AL11"/>
  <c r="AK11"/>
  <c r="AJ11"/>
  <c r="AL9"/>
  <c r="AK9"/>
  <c r="AJ9"/>
  <c r="AL7"/>
  <c r="AK7"/>
  <c r="AJ7"/>
  <c r="AK10"/>
  <c r="AL10"/>
  <c r="AJ10"/>
  <c r="AL8"/>
  <c r="AJ8"/>
  <c r="AK8"/>
  <c r="AK6"/>
  <c r="AJ6"/>
  <c r="AL6"/>
  <c r="AL4"/>
  <c r="AK4"/>
  <c r="AJ4"/>
  <c r="AL5"/>
  <c r="AK5"/>
  <c r="AJ5"/>
  <c r="AJ3"/>
  <c r="AL3"/>
  <c r="W8" i="2" l="1"/>
  <c r="R8"/>
  <c r="M8"/>
  <c r="X8"/>
  <c r="AJ32" i="1"/>
  <c r="AJ41" s="1"/>
  <c r="AK32"/>
  <c r="AK40" s="1"/>
  <c r="AL39"/>
  <c r="W9" i="2" l="1"/>
  <c r="M9"/>
  <c r="R9"/>
  <c r="X9"/>
  <c r="C40" i="1"/>
  <c r="C41" s="1"/>
  <c r="D41" s="1"/>
  <c r="W10" i="2" l="1"/>
  <c r="R10"/>
  <c r="M10"/>
  <c r="X10"/>
  <c r="W11" l="1"/>
  <c r="X11"/>
  <c r="M11"/>
  <c r="R11"/>
  <c r="R12" l="1"/>
  <c r="W12"/>
  <c r="M12"/>
  <c r="X12"/>
  <c r="W13" l="1"/>
  <c r="R13"/>
  <c r="X13"/>
  <c r="M13"/>
  <c r="W14" l="1"/>
  <c r="R14"/>
  <c r="M14"/>
  <c r="X14"/>
  <c r="X15" l="1"/>
  <c r="W15"/>
  <c r="R15"/>
  <c r="M15"/>
  <c r="X16" l="1"/>
  <c r="W16"/>
  <c r="R16"/>
  <c r="M16"/>
  <c r="W17" l="1"/>
  <c r="X17"/>
  <c r="M17"/>
  <c r="R17"/>
  <c r="W18" l="1"/>
  <c r="M18"/>
  <c r="R18"/>
  <c r="X18"/>
  <c r="W19" l="1"/>
  <c r="M19"/>
  <c r="X19"/>
  <c r="R19"/>
  <c r="R20" l="1"/>
  <c r="W20"/>
  <c r="X20"/>
  <c r="M20"/>
  <c r="W21" l="1"/>
  <c r="R21"/>
  <c r="X21"/>
  <c r="M21"/>
  <c r="W22" l="1"/>
  <c r="R22"/>
  <c r="M22"/>
  <c r="X22"/>
  <c r="W23" l="1"/>
  <c r="M23"/>
  <c r="R23"/>
  <c r="X23"/>
  <c r="W24" l="1"/>
  <c r="R24"/>
  <c r="M24"/>
  <c r="X24"/>
  <c r="W25" l="1"/>
  <c r="M25"/>
  <c r="R25"/>
  <c r="X25"/>
  <c r="W26" l="1"/>
  <c r="R26"/>
  <c r="M26"/>
  <c r="X26"/>
  <c r="W27" l="1"/>
  <c r="X27"/>
  <c r="M27"/>
  <c r="R27"/>
  <c r="W28" l="1"/>
  <c r="R28"/>
  <c r="M28"/>
  <c r="X28"/>
  <c r="W29" l="1"/>
  <c r="R29"/>
  <c r="X29"/>
  <c r="M29"/>
  <c r="W30" l="1"/>
  <c r="R30"/>
  <c r="M30"/>
  <c r="X30"/>
  <c r="M31" l="1"/>
  <c r="W31"/>
  <c r="R31"/>
  <c r="X31"/>
  <c r="W32" l="1"/>
  <c r="M32"/>
  <c r="X32"/>
  <c r="R32"/>
  <c r="W33" l="1"/>
  <c r="R33"/>
  <c r="X33"/>
  <c r="M33"/>
  <c r="M34" l="1"/>
  <c r="W34"/>
  <c r="X34"/>
  <c r="X35" s="1"/>
  <c r="R34"/>
  <c r="W35" l="1"/>
  <c r="R35"/>
  <c r="H35"/>
  <c r="M35"/>
</calcChain>
</file>

<file path=xl/sharedStrings.xml><?xml version="1.0" encoding="utf-8"?>
<sst xmlns="http://schemas.openxmlformats.org/spreadsheetml/2006/main" count="64" uniqueCount="53">
  <si>
    <t>Уровень</t>
  </si>
  <si>
    <t>Уровень по 
количеству</t>
  </si>
  <si>
    <t>Прізвище та 
Ім'я учня</t>
  </si>
  <si>
    <t>Укр. Літ-ра</t>
  </si>
  <si>
    <t>Укр. мова</t>
  </si>
  <si>
    <t>Рос. Мова</t>
  </si>
  <si>
    <t>Література</t>
  </si>
  <si>
    <t>Англ. Мова</t>
  </si>
  <si>
    <t>Німец. Мова</t>
  </si>
  <si>
    <t>Істор. Укр.</t>
  </si>
  <si>
    <t>Всесвіт. Укр</t>
  </si>
  <si>
    <t>Алгебра</t>
  </si>
  <si>
    <t>Геометрія</t>
  </si>
  <si>
    <t>Біологія</t>
  </si>
  <si>
    <t>Географія</t>
  </si>
  <si>
    <t>Фізика</t>
  </si>
  <si>
    <t>Хімія</t>
  </si>
  <si>
    <t>Музич. мистец.</t>
  </si>
  <si>
    <t>Образот. Мист.</t>
  </si>
  <si>
    <t>Інформатика</t>
  </si>
  <si>
    <t>Труди</t>
  </si>
  <si>
    <t>Основи здор.</t>
  </si>
  <si>
    <t>Фізич. Куль-ра</t>
  </si>
  <si>
    <t>ОПК</t>
  </si>
  <si>
    <t>Достатній</t>
  </si>
  <si>
    <t>Високий</t>
  </si>
  <si>
    <t>Качество знаний</t>
  </si>
  <si>
    <t>Кол-во детей</t>
  </si>
  <si>
    <t>Середній</t>
  </si>
  <si>
    <t>Кол-во 
6-ок</t>
  </si>
  <si>
    <t>Резерв
детей до
2-х 6-ок</t>
  </si>
  <si>
    <t>Средний
бал</t>
  </si>
  <si>
    <t>Наимень-
ший 
бал</t>
  </si>
  <si>
    <t xml:space="preserve"> - цвет ячеек, в которые необходимо вносить данные</t>
  </si>
  <si>
    <t xml:space="preserve"> - заблокированные ячейки, ввод данных невозможен</t>
  </si>
  <si>
    <t>Демин</t>
  </si>
  <si>
    <t>Дубов</t>
  </si>
  <si>
    <t>Попов</t>
  </si>
  <si>
    <t>Степной</t>
  </si>
  <si>
    <t>Прокопенко К.Э.
095-825-38-58</t>
  </si>
  <si>
    <t>Всього</t>
  </si>
  <si>
    <t>%</t>
  </si>
  <si>
    <t>Середній бал</t>
  </si>
  <si>
    <t>Високий рівень</t>
  </si>
  <si>
    <t>Достатній рівень</t>
  </si>
  <si>
    <t>Середній рівень</t>
  </si>
  <si>
    <t>Низький рівень</t>
  </si>
  <si>
    <t xml:space="preserve">Звіт про якісні показники </t>
  </si>
  <si>
    <t xml:space="preserve">9-В </t>
  </si>
  <si>
    <t xml:space="preserve">9-Б </t>
  </si>
  <si>
    <t xml:space="preserve">11-В </t>
  </si>
  <si>
    <t>Клас/Предмет</t>
  </si>
  <si>
    <t>Всього 
учнів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</si>
</sst>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6" borderId="1" xfId="0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6" borderId="11" xfId="0" applyNumberFormat="1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1" fontId="3" fillId="7" borderId="1" xfId="0" applyNumberFormat="1" applyFont="1" applyFill="1" applyBorder="1" applyAlignment="1" applyProtection="1">
      <alignment horizontal="center"/>
      <protection hidden="1"/>
    </xf>
    <xf numFmtId="2" fontId="3" fillId="7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1" fontId="3" fillId="5" borderId="8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0" fontId="1" fillId="7" borderId="1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2" fillId="7" borderId="1" xfId="0" applyNumberFormat="1" applyFont="1" applyFill="1" applyBorder="1" applyAlignment="1" applyProtection="1">
      <alignment horizontal="left" vertical="top" wrapText="1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Protection="1"/>
    <xf numFmtId="0" fontId="1" fillId="7" borderId="1" xfId="0" applyFont="1" applyFill="1" applyBorder="1" applyAlignment="1" applyProtection="1">
      <alignment horizontal="center" vertical="center"/>
    </xf>
    <xf numFmtId="0" fontId="7" fillId="7" borderId="14" xfId="0" applyFont="1" applyFill="1" applyBorder="1" applyAlignment="1" applyProtection="1">
      <alignment wrapText="1"/>
    </xf>
    <xf numFmtId="0" fontId="3" fillId="7" borderId="8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hidden="1"/>
    </xf>
    <xf numFmtId="2" fontId="6" fillId="7" borderId="1" xfId="0" applyNumberFormat="1" applyFont="1" applyFill="1" applyBorder="1" applyAlignment="1" applyProtection="1">
      <alignment horizontal="center"/>
      <protection hidden="1"/>
    </xf>
    <xf numFmtId="0" fontId="6" fillId="9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center" textRotation="90"/>
      <protection locked="0"/>
    </xf>
    <xf numFmtId="0" fontId="3" fillId="6" borderId="12" xfId="0" applyFont="1" applyFill="1" applyBorder="1" applyAlignment="1" applyProtection="1">
      <alignment horizontal="center" textRotation="90"/>
      <protection locked="0"/>
    </xf>
    <xf numFmtId="0" fontId="8" fillId="8" borderId="10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164" fontId="6" fillId="7" borderId="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7" borderId="14" xfId="0" applyFont="1" applyFill="1" applyBorder="1" applyAlignment="1" applyProtection="1">
      <protection hidden="1"/>
    </xf>
    <xf numFmtId="0" fontId="6" fillId="7" borderId="1" xfId="0" applyFont="1" applyFill="1" applyBorder="1" applyAlignment="1" applyProtection="1">
      <protection hidden="1"/>
    </xf>
    <xf numFmtId="49" fontId="5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6" fillId="7" borderId="12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9" fillId="10" borderId="10" xfId="0" applyFont="1" applyFill="1" applyBorder="1" applyAlignment="1" applyProtection="1">
      <alignment horizontal="center" vertical="center" wrapText="1"/>
      <protection hidden="1"/>
    </xf>
    <xf numFmtId="0" fontId="9" fillId="10" borderId="12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85" zoomScaleNormal="85" workbookViewId="0">
      <selection activeCell="AU16" sqref="AU16"/>
    </sheetView>
  </sheetViews>
  <sheetFormatPr defaultRowHeight="15"/>
  <cols>
    <col min="1" max="1" width="3.28515625" style="1" bestFit="1" customWidth="1"/>
    <col min="2" max="2" width="18" style="3" customWidth="1"/>
    <col min="3" max="3" width="5.5703125" style="3" bestFit="1" customWidth="1"/>
    <col min="4" max="4" width="6.140625" style="3" customWidth="1"/>
    <col min="5" max="9" width="3" style="3" bestFit="1" customWidth="1"/>
    <col min="10" max="10" width="3.28515625" style="3" bestFit="1" customWidth="1"/>
    <col min="11" max="14" width="3" style="3" bestFit="1" customWidth="1"/>
    <col min="15" max="22" width="3" style="3" customWidth="1"/>
    <col min="23" max="23" width="3.28515625" style="3" bestFit="1" customWidth="1"/>
    <col min="24" max="33" width="3" style="3" customWidth="1"/>
    <col min="34" max="34" width="9.7109375" style="3" bestFit="1" customWidth="1"/>
    <col min="35" max="35" width="13.42578125" style="3" customWidth="1"/>
    <col min="36" max="37" width="3.28515625" style="3" bestFit="1" customWidth="1"/>
    <col min="38" max="38" width="2.140625" style="3" bestFit="1" customWidth="1"/>
    <col min="39" max="39" width="9.85546875" style="1" bestFit="1" customWidth="1"/>
    <col min="40" max="40" width="8.85546875" style="1" bestFit="1" customWidth="1"/>
    <col min="41" max="41" width="9" style="1" bestFit="1" customWidth="1"/>
    <col min="42" max="42" width="14" style="1" customWidth="1"/>
    <col min="43" max="16384" width="9.140625" style="1"/>
  </cols>
  <sheetData>
    <row r="1" spans="1:42" ht="19.5" customHeight="1">
      <c r="A1" s="46"/>
      <c r="B1" s="54" t="s">
        <v>39</v>
      </c>
      <c r="C1" s="47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2">
        <v>31</v>
      </c>
      <c r="AH1" s="67" t="s">
        <v>32</v>
      </c>
      <c r="AI1" s="77" t="s">
        <v>0</v>
      </c>
      <c r="AJ1" s="71" t="s">
        <v>1</v>
      </c>
      <c r="AK1" s="72"/>
      <c r="AL1" s="73"/>
      <c r="AM1" s="67" t="s">
        <v>29</v>
      </c>
      <c r="AN1" s="67" t="s">
        <v>30</v>
      </c>
      <c r="AO1" s="67" t="s">
        <v>31</v>
      </c>
    </row>
    <row r="2" spans="1:42" ht="83.25" customHeight="1">
      <c r="A2" s="44"/>
      <c r="B2" s="13" t="s">
        <v>2</v>
      </c>
      <c r="C2" s="52" t="s">
        <v>4</v>
      </c>
      <c r="D2" s="52" t="s">
        <v>3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2" t="s">
        <v>11</v>
      </c>
      <c r="L2" s="52" t="s">
        <v>12</v>
      </c>
      <c r="M2" s="52" t="s">
        <v>13</v>
      </c>
      <c r="N2" s="52" t="s">
        <v>14</v>
      </c>
      <c r="O2" s="52" t="s">
        <v>15</v>
      </c>
      <c r="P2" s="52" t="s">
        <v>16</v>
      </c>
      <c r="Q2" s="52" t="s">
        <v>17</v>
      </c>
      <c r="R2" s="52" t="s">
        <v>18</v>
      </c>
      <c r="S2" s="52" t="s">
        <v>19</v>
      </c>
      <c r="T2" s="52" t="s">
        <v>20</v>
      </c>
      <c r="U2" s="52" t="s">
        <v>21</v>
      </c>
      <c r="V2" s="52" t="s">
        <v>22</v>
      </c>
      <c r="W2" s="52" t="s">
        <v>23</v>
      </c>
      <c r="X2" s="52"/>
      <c r="Y2" s="52"/>
      <c r="Z2" s="53"/>
      <c r="AA2" s="53"/>
      <c r="AB2" s="53"/>
      <c r="AC2" s="53"/>
      <c r="AD2" s="53"/>
      <c r="AE2" s="53"/>
      <c r="AF2" s="53"/>
      <c r="AG2" s="52"/>
      <c r="AH2" s="68"/>
      <c r="AI2" s="78"/>
      <c r="AJ2" s="74"/>
      <c r="AK2" s="75"/>
      <c r="AL2" s="76"/>
      <c r="AM2" s="68"/>
      <c r="AN2" s="68"/>
      <c r="AO2" s="68"/>
      <c r="AP2" s="2"/>
    </row>
    <row r="3" spans="1:42">
      <c r="A3" s="45">
        <v>1</v>
      </c>
      <c r="B3" s="6" t="s">
        <v>37</v>
      </c>
      <c r="C3" s="7">
        <v>8</v>
      </c>
      <c r="D3" s="7">
        <v>8</v>
      </c>
      <c r="E3" s="7">
        <v>6</v>
      </c>
      <c r="F3" s="7">
        <v>6</v>
      </c>
      <c r="G3" s="7">
        <v>8</v>
      </c>
      <c r="H3" s="7">
        <v>6</v>
      </c>
      <c r="I3" s="7">
        <v>7</v>
      </c>
      <c r="J3" s="7">
        <v>6</v>
      </c>
      <c r="K3" s="7">
        <v>6</v>
      </c>
      <c r="L3" s="7">
        <v>6</v>
      </c>
      <c r="M3" s="7">
        <v>7</v>
      </c>
      <c r="N3" s="7">
        <v>6</v>
      </c>
      <c r="O3" s="7">
        <v>7</v>
      </c>
      <c r="P3" s="7">
        <v>7</v>
      </c>
      <c r="Q3" s="7">
        <v>8</v>
      </c>
      <c r="R3" s="7">
        <v>8</v>
      </c>
      <c r="S3" s="7">
        <v>9</v>
      </c>
      <c r="T3" s="7">
        <v>10</v>
      </c>
      <c r="U3" s="7">
        <v>5</v>
      </c>
      <c r="V3" s="7">
        <v>6</v>
      </c>
      <c r="W3" s="7">
        <v>6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16">
        <f>MIN(C3:AG3)</f>
        <v>5</v>
      </c>
      <c r="AI3" s="17" t="str">
        <f t="shared" ref="AI3:AI13" si="0">IF(AH3=1,"НИЗКИЙ",IF(AH3=2,"НИЗКИЙ",IF(AH3=3,"НИЗКИЙ",IF(AH3=4,"Средний",IF(AH3=5,"Средний",IF(AH3=6,"Средний",IF(AH3=7,"Достаточный",IF(AH3=8,"Достаточный",IF(AH3=9,"Достаточный",IF(AH3=10,"Высокий",IF(AH3=11,"Высокий",IF(AH3=12,"Высокий",""))))))))))))</f>
        <v>Средний</v>
      </c>
      <c r="AJ3" s="18">
        <f>IF(AI3="Средний",1,"")</f>
        <v>1</v>
      </c>
      <c r="AK3" s="19" t="str">
        <f>IF(AI3="Достаточный",1,"")</f>
        <v/>
      </c>
      <c r="AL3" s="20" t="str">
        <f>IF(AI3="Высокий",1,"")</f>
        <v/>
      </c>
      <c r="AM3" s="21">
        <f>COUNTIF(C3:AG3,6)</f>
        <v>9</v>
      </c>
      <c r="AN3" s="22" t="str">
        <f>IF(AM3=1,1,(IF(AM3=2,1,"")))</f>
        <v/>
      </c>
      <c r="AO3" s="23">
        <f>AVERAGE(C3:AG3)</f>
        <v>6.9523809523809526</v>
      </c>
    </row>
    <row r="4" spans="1:42">
      <c r="A4" s="45">
        <v>2</v>
      </c>
      <c r="B4" s="6" t="s">
        <v>35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6">
        <f t="shared" ref="AH4:AH38" si="1">MIN(C4:AG4)</f>
        <v>0</v>
      </c>
      <c r="AI4" s="17" t="str">
        <f t="shared" si="0"/>
        <v/>
      </c>
      <c r="AJ4" s="18" t="str">
        <f t="shared" ref="AJ4:AJ38" si="2">IF(AI4="Средний",1,"")</f>
        <v/>
      </c>
      <c r="AK4" s="19" t="str">
        <f t="shared" ref="AK4:AK38" si="3">IF(AI4="Достаточный",1,"")</f>
        <v/>
      </c>
      <c r="AL4" s="20" t="str">
        <f t="shared" ref="AL4:AL38" si="4">IF(AI4="Высокий",1,"")</f>
        <v/>
      </c>
      <c r="AM4" s="21">
        <f t="shared" ref="AM4:AM38" si="5">COUNTIF(C4:AG4,6)</f>
        <v>0</v>
      </c>
      <c r="AN4" s="22" t="str">
        <f t="shared" ref="AN4:AN38" si="6">IF(AM4=1,1,(IF(AM4=2,1,"")))</f>
        <v/>
      </c>
      <c r="AO4" s="23" t="e">
        <f t="shared" ref="AO4:AO38" si="7">AVERAGE(C4:AG4)</f>
        <v>#DIV/0!</v>
      </c>
    </row>
    <row r="5" spans="1:42">
      <c r="A5" s="45">
        <v>3</v>
      </c>
      <c r="B5" s="6" t="s">
        <v>36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6">
        <f t="shared" si="1"/>
        <v>0</v>
      </c>
      <c r="AI5" s="17" t="str">
        <f t="shared" si="0"/>
        <v/>
      </c>
      <c r="AJ5" s="18" t="str">
        <f t="shared" si="2"/>
        <v/>
      </c>
      <c r="AK5" s="19" t="str">
        <f t="shared" si="3"/>
        <v/>
      </c>
      <c r="AL5" s="20" t="str">
        <f t="shared" si="4"/>
        <v/>
      </c>
      <c r="AM5" s="21">
        <f t="shared" si="5"/>
        <v>0</v>
      </c>
      <c r="AN5" s="22" t="str">
        <f t="shared" si="6"/>
        <v/>
      </c>
      <c r="AO5" s="23" t="e">
        <f t="shared" si="7"/>
        <v>#DIV/0!</v>
      </c>
    </row>
    <row r="6" spans="1:42">
      <c r="A6" s="45">
        <v>4</v>
      </c>
      <c r="B6" s="6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6">
        <f t="shared" si="1"/>
        <v>0</v>
      </c>
      <c r="AI6" s="17" t="str">
        <f t="shared" si="0"/>
        <v/>
      </c>
      <c r="AJ6" s="18" t="str">
        <f t="shared" si="2"/>
        <v/>
      </c>
      <c r="AK6" s="19" t="str">
        <f t="shared" si="3"/>
        <v/>
      </c>
      <c r="AL6" s="20" t="str">
        <f t="shared" si="4"/>
        <v/>
      </c>
      <c r="AM6" s="21">
        <f t="shared" si="5"/>
        <v>0</v>
      </c>
      <c r="AN6" s="22" t="str">
        <f t="shared" si="6"/>
        <v/>
      </c>
      <c r="AO6" s="23" t="e">
        <f t="shared" si="7"/>
        <v>#DIV/0!</v>
      </c>
    </row>
    <row r="7" spans="1:42">
      <c r="A7" s="45">
        <v>5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6">
        <f t="shared" si="1"/>
        <v>0</v>
      </c>
      <c r="AI7" s="17" t="str">
        <f t="shared" si="0"/>
        <v/>
      </c>
      <c r="AJ7" s="18" t="str">
        <f t="shared" si="2"/>
        <v/>
      </c>
      <c r="AK7" s="19" t="str">
        <f t="shared" si="3"/>
        <v/>
      </c>
      <c r="AL7" s="20" t="str">
        <f t="shared" si="4"/>
        <v/>
      </c>
      <c r="AM7" s="21">
        <f t="shared" si="5"/>
        <v>0</v>
      </c>
      <c r="AN7" s="22" t="str">
        <f t="shared" si="6"/>
        <v/>
      </c>
      <c r="AO7" s="23" t="e">
        <f t="shared" si="7"/>
        <v>#DIV/0!</v>
      </c>
    </row>
    <row r="8" spans="1:42">
      <c r="A8" s="45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6">
        <f t="shared" si="1"/>
        <v>0</v>
      </c>
      <c r="AI8" s="17" t="str">
        <f t="shared" si="0"/>
        <v/>
      </c>
      <c r="AJ8" s="18" t="str">
        <f t="shared" si="2"/>
        <v/>
      </c>
      <c r="AK8" s="19" t="str">
        <f t="shared" si="3"/>
        <v/>
      </c>
      <c r="AL8" s="20" t="str">
        <f t="shared" si="4"/>
        <v/>
      </c>
      <c r="AM8" s="21">
        <f t="shared" si="5"/>
        <v>0</v>
      </c>
      <c r="AN8" s="22" t="str">
        <f t="shared" si="6"/>
        <v/>
      </c>
      <c r="AO8" s="23" t="e">
        <f t="shared" si="7"/>
        <v>#DIV/0!</v>
      </c>
    </row>
    <row r="9" spans="1:42">
      <c r="A9" s="45">
        <v>7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6">
        <f t="shared" si="1"/>
        <v>0</v>
      </c>
      <c r="AI9" s="17" t="str">
        <f t="shared" si="0"/>
        <v/>
      </c>
      <c r="AJ9" s="18" t="str">
        <f t="shared" si="2"/>
        <v/>
      </c>
      <c r="AK9" s="19" t="str">
        <f t="shared" si="3"/>
        <v/>
      </c>
      <c r="AL9" s="20" t="str">
        <f t="shared" si="4"/>
        <v/>
      </c>
      <c r="AM9" s="21">
        <f t="shared" si="5"/>
        <v>0</v>
      </c>
      <c r="AN9" s="22" t="str">
        <f t="shared" si="6"/>
        <v/>
      </c>
      <c r="AO9" s="23" t="e">
        <f t="shared" si="7"/>
        <v>#DIV/0!</v>
      </c>
    </row>
    <row r="10" spans="1:42">
      <c r="A10" s="45">
        <v>8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6">
        <f t="shared" si="1"/>
        <v>0</v>
      </c>
      <c r="AI10" s="17" t="str">
        <f t="shared" si="0"/>
        <v/>
      </c>
      <c r="AJ10" s="18" t="str">
        <f t="shared" si="2"/>
        <v/>
      </c>
      <c r="AK10" s="19" t="str">
        <f t="shared" si="3"/>
        <v/>
      </c>
      <c r="AL10" s="20" t="str">
        <f t="shared" si="4"/>
        <v/>
      </c>
      <c r="AM10" s="21">
        <f t="shared" si="5"/>
        <v>0</v>
      </c>
      <c r="AN10" s="22" t="str">
        <f t="shared" si="6"/>
        <v/>
      </c>
      <c r="AO10" s="23" t="e">
        <f t="shared" si="7"/>
        <v>#DIV/0!</v>
      </c>
    </row>
    <row r="11" spans="1:42">
      <c r="A11" s="45">
        <v>9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6">
        <f t="shared" si="1"/>
        <v>0</v>
      </c>
      <c r="AI11" s="17" t="str">
        <f t="shared" si="0"/>
        <v/>
      </c>
      <c r="AJ11" s="18" t="str">
        <f t="shared" si="2"/>
        <v/>
      </c>
      <c r="AK11" s="19" t="str">
        <f t="shared" si="3"/>
        <v/>
      </c>
      <c r="AL11" s="20" t="str">
        <f t="shared" si="4"/>
        <v/>
      </c>
      <c r="AM11" s="21">
        <f t="shared" si="5"/>
        <v>0</v>
      </c>
      <c r="AN11" s="22" t="str">
        <f t="shared" si="6"/>
        <v/>
      </c>
      <c r="AO11" s="23" t="e">
        <f t="shared" si="7"/>
        <v>#DIV/0!</v>
      </c>
    </row>
    <row r="12" spans="1:42">
      <c r="A12" s="45">
        <v>10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6">
        <f t="shared" si="1"/>
        <v>0</v>
      </c>
      <c r="AI12" s="17" t="str">
        <f t="shared" si="0"/>
        <v/>
      </c>
      <c r="AJ12" s="18" t="str">
        <f t="shared" si="2"/>
        <v/>
      </c>
      <c r="AK12" s="19" t="str">
        <f t="shared" si="3"/>
        <v/>
      </c>
      <c r="AL12" s="20" t="str">
        <f t="shared" si="4"/>
        <v/>
      </c>
      <c r="AM12" s="21">
        <f t="shared" si="5"/>
        <v>0</v>
      </c>
      <c r="AN12" s="22" t="str">
        <f t="shared" si="6"/>
        <v/>
      </c>
      <c r="AO12" s="23" t="e">
        <f t="shared" si="7"/>
        <v>#DIV/0!</v>
      </c>
    </row>
    <row r="13" spans="1:42">
      <c r="A13" s="45">
        <v>11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6">
        <f t="shared" si="1"/>
        <v>0</v>
      </c>
      <c r="AI13" s="17" t="str">
        <f t="shared" si="0"/>
        <v/>
      </c>
      <c r="AJ13" s="18" t="str">
        <f t="shared" si="2"/>
        <v/>
      </c>
      <c r="AK13" s="19" t="str">
        <f t="shared" si="3"/>
        <v/>
      </c>
      <c r="AL13" s="20" t="str">
        <f t="shared" si="4"/>
        <v/>
      </c>
      <c r="AM13" s="21">
        <f t="shared" si="5"/>
        <v>0</v>
      </c>
      <c r="AN13" s="22" t="str">
        <f t="shared" si="6"/>
        <v/>
      </c>
      <c r="AO13" s="23" t="e">
        <f t="shared" si="7"/>
        <v>#DIV/0!</v>
      </c>
    </row>
    <row r="14" spans="1:42">
      <c r="A14" s="45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6">
        <f t="shared" si="1"/>
        <v>0</v>
      </c>
      <c r="AI14" s="17" t="str">
        <f t="shared" ref="AI14:AI32" si="8">IF(AH14=1,"НИЗКИЙ",IF(AH14=2,"НИЗКИЙ",IF(AH14=3,"НИЗКИЙ",IF(AH14=4,"Средний",IF(AH14=5,"Средний",IF(AH14=6,"Средний",IF(AH14=7,"Достаточный",IF(AH14=8,"Достаточный",IF(AH14=9,"Достаточный",IF(AH14=10,"Высокий",IF(AH14=11,"Высокий",IF(AH14=12,"Высокий",""))))))))))))</f>
        <v/>
      </c>
      <c r="AJ14" s="18" t="str">
        <f t="shared" si="2"/>
        <v/>
      </c>
      <c r="AK14" s="19" t="str">
        <f t="shared" si="3"/>
        <v/>
      </c>
      <c r="AL14" s="20" t="str">
        <f t="shared" si="4"/>
        <v/>
      </c>
      <c r="AM14" s="21">
        <f t="shared" si="5"/>
        <v>0</v>
      </c>
      <c r="AN14" s="22" t="str">
        <f t="shared" si="6"/>
        <v/>
      </c>
      <c r="AO14" s="23" t="e">
        <f t="shared" si="7"/>
        <v>#DIV/0!</v>
      </c>
    </row>
    <row r="15" spans="1:42">
      <c r="A15" s="45">
        <v>13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6">
        <f t="shared" si="1"/>
        <v>0</v>
      </c>
      <c r="AI15" s="17" t="str">
        <f t="shared" si="8"/>
        <v/>
      </c>
      <c r="AJ15" s="18" t="str">
        <f t="shared" si="2"/>
        <v/>
      </c>
      <c r="AK15" s="19" t="str">
        <f t="shared" si="3"/>
        <v/>
      </c>
      <c r="AL15" s="20" t="str">
        <f t="shared" si="4"/>
        <v/>
      </c>
      <c r="AM15" s="21">
        <f t="shared" si="5"/>
        <v>0</v>
      </c>
      <c r="AN15" s="22" t="str">
        <f t="shared" si="6"/>
        <v/>
      </c>
      <c r="AO15" s="23" t="e">
        <f t="shared" si="7"/>
        <v>#DIV/0!</v>
      </c>
    </row>
    <row r="16" spans="1:42">
      <c r="A16" s="45">
        <v>14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6">
        <f t="shared" si="1"/>
        <v>0</v>
      </c>
      <c r="AI16" s="17" t="str">
        <f t="shared" si="8"/>
        <v/>
      </c>
      <c r="AJ16" s="18" t="str">
        <f t="shared" si="2"/>
        <v/>
      </c>
      <c r="AK16" s="19" t="str">
        <f t="shared" si="3"/>
        <v/>
      </c>
      <c r="AL16" s="20" t="str">
        <f t="shared" si="4"/>
        <v/>
      </c>
      <c r="AM16" s="21">
        <f t="shared" si="5"/>
        <v>0</v>
      </c>
      <c r="AN16" s="22" t="str">
        <f t="shared" si="6"/>
        <v/>
      </c>
      <c r="AO16" s="23" t="e">
        <f t="shared" si="7"/>
        <v>#DIV/0!</v>
      </c>
    </row>
    <row r="17" spans="1:41">
      <c r="A17" s="45">
        <v>15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6">
        <f t="shared" si="1"/>
        <v>0</v>
      </c>
      <c r="AI17" s="17" t="str">
        <f t="shared" si="8"/>
        <v/>
      </c>
      <c r="AJ17" s="18" t="str">
        <f t="shared" si="2"/>
        <v/>
      </c>
      <c r="AK17" s="19" t="str">
        <f t="shared" si="3"/>
        <v/>
      </c>
      <c r="AL17" s="20" t="str">
        <f t="shared" si="4"/>
        <v/>
      </c>
      <c r="AM17" s="21">
        <f t="shared" si="5"/>
        <v>0</v>
      </c>
      <c r="AN17" s="22" t="str">
        <f t="shared" si="6"/>
        <v/>
      </c>
      <c r="AO17" s="23" t="e">
        <f t="shared" si="7"/>
        <v>#DIV/0!</v>
      </c>
    </row>
    <row r="18" spans="1:41">
      <c r="A18" s="45">
        <v>16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6">
        <f t="shared" si="1"/>
        <v>0</v>
      </c>
      <c r="AI18" s="17" t="str">
        <f t="shared" si="8"/>
        <v/>
      </c>
      <c r="AJ18" s="18" t="str">
        <f t="shared" si="2"/>
        <v/>
      </c>
      <c r="AK18" s="19" t="str">
        <f t="shared" si="3"/>
        <v/>
      </c>
      <c r="AL18" s="20" t="str">
        <f t="shared" si="4"/>
        <v/>
      </c>
      <c r="AM18" s="21">
        <f t="shared" si="5"/>
        <v>0</v>
      </c>
      <c r="AN18" s="22" t="str">
        <f t="shared" si="6"/>
        <v/>
      </c>
      <c r="AO18" s="23" t="e">
        <f t="shared" si="7"/>
        <v>#DIV/0!</v>
      </c>
    </row>
    <row r="19" spans="1:41">
      <c r="A19" s="45">
        <v>17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6">
        <f t="shared" si="1"/>
        <v>0</v>
      </c>
      <c r="AI19" s="17" t="str">
        <f t="shared" si="8"/>
        <v/>
      </c>
      <c r="AJ19" s="18" t="str">
        <f t="shared" si="2"/>
        <v/>
      </c>
      <c r="AK19" s="19" t="str">
        <f t="shared" si="3"/>
        <v/>
      </c>
      <c r="AL19" s="20" t="str">
        <f t="shared" si="4"/>
        <v/>
      </c>
      <c r="AM19" s="21">
        <f t="shared" si="5"/>
        <v>0</v>
      </c>
      <c r="AN19" s="22" t="str">
        <f t="shared" si="6"/>
        <v/>
      </c>
      <c r="AO19" s="23" t="e">
        <f t="shared" si="7"/>
        <v>#DIV/0!</v>
      </c>
    </row>
    <row r="20" spans="1:41">
      <c r="A20" s="45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6">
        <f t="shared" si="1"/>
        <v>0</v>
      </c>
      <c r="AI20" s="17" t="str">
        <f t="shared" si="8"/>
        <v/>
      </c>
      <c r="AJ20" s="18" t="str">
        <f t="shared" si="2"/>
        <v/>
      </c>
      <c r="AK20" s="19" t="str">
        <f t="shared" si="3"/>
        <v/>
      </c>
      <c r="AL20" s="20" t="str">
        <f t="shared" si="4"/>
        <v/>
      </c>
      <c r="AM20" s="21">
        <f t="shared" si="5"/>
        <v>0</v>
      </c>
      <c r="AN20" s="22" t="str">
        <f t="shared" si="6"/>
        <v/>
      </c>
      <c r="AO20" s="23" t="e">
        <f t="shared" si="7"/>
        <v>#DIV/0!</v>
      </c>
    </row>
    <row r="21" spans="1:41">
      <c r="A21" s="45">
        <v>19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6">
        <f t="shared" si="1"/>
        <v>0</v>
      </c>
      <c r="AI21" s="17" t="str">
        <f t="shared" si="8"/>
        <v/>
      </c>
      <c r="AJ21" s="18" t="str">
        <f t="shared" si="2"/>
        <v/>
      </c>
      <c r="AK21" s="19" t="str">
        <f t="shared" si="3"/>
        <v/>
      </c>
      <c r="AL21" s="20" t="str">
        <f t="shared" si="4"/>
        <v/>
      </c>
      <c r="AM21" s="21">
        <f t="shared" si="5"/>
        <v>0</v>
      </c>
      <c r="AN21" s="22" t="str">
        <f t="shared" si="6"/>
        <v/>
      </c>
      <c r="AO21" s="23" t="e">
        <f t="shared" si="7"/>
        <v>#DIV/0!</v>
      </c>
    </row>
    <row r="22" spans="1:41">
      <c r="A22" s="45">
        <v>20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6">
        <f t="shared" si="1"/>
        <v>0</v>
      </c>
      <c r="AI22" s="17" t="str">
        <f t="shared" si="8"/>
        <v/>
      </c>
      <c r="AJ22" s="18" t="str">
        <f t="shared" si="2"/>
        <v/>
      </c>
      <c r="AK22" s="19" t="str">
        <f t="shared" si="3"/>
        <v/>
      </c>
      <c r="AL22" s="20" t="str">
        <f t="shared" si="4"/>
        <v/>
      </c>
      <c r="AM22" s="21">
        <f t="shared" si="5"/>
        <v>0</v>
      </c>
      <c r="AN22" s="22" t="str">
        <f t="shared" si="6"/>
        <v/>
      </c>
      <c r="AO22" s="23" t="e">
        <f t="shared" si="7"/>
        <v>#DIV/0!</v>
      </c>
    </row>
    <row r="23" spans="1:41">
      <c r="A23" s="45">
        <v>21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6">
        <f t="shared" si="1"/>
        <v>0</v>
      </c>
      <c r="AI23" s="17" t="str">
        <f t="shared" si="8"/>
        <v/>
      </c>
      <c r="AJ23" s="18" t="str">
        <f t="shared" si="2"/>
        <v/>
      </c>
      <c r="AK23" s="19" t="str">
        <f t="shared" si="3"/>
        <v/>
      </c>
      <c r="AL23" s="20" t="str">
        <f t="shared" si="4"/>
        <v/>
      </c>
      <c r="AM23" s="21">
        <f t="shared" si="5"/>
        <v>0</v>
      </c>
      <c r="AN23" s="22" t="str">
        <f t="shared" si="6"/>
        <v/>
      </c>
      <c r="AO23" s="23" t="e">
        <f t="shared" si="7"/>
        <v>#DIV/0!</v>
      </c>
    </row>
    <row r="24" spans="1:41">
      <c r="A24" s="45">
        <v>22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6">
        <f t="shared" si="1"/>
        <v>0</v>
      </c>
      <c r="AI24" s="17" t="str">
        <f t="shared" si="8"/>
        <v/>
      </c>
      <c r="AJ24" s="18" t="str">
        <f t="shared" si="2"/>
        <v/>
      </c>
      <c r="AK24" s="19" t="str">
        <f t="shared" si="3"/>
        <v/>
      </c>
      <c r="AL24" s="20" t="str">
        <f t="shared" si="4"/>
        <v/>
      </c>
      <c r="AM24" s="21">
        <f t="shared" si="5"/>
        <v>0</v>
      </c>
      <c r="AN24" s="22" t="str">
        <f t="shared" si="6"/>
        <v/>
      </c>
      <c r="AO24" s="23" t="e">
        <f t="shared" si="7"/>
        <v>#DIV/0!</v>
      </c>
    </row>
    <row r="25" spans="1:41">
      <c r="A25" s="45">
        <v>23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6">
        <f t="shared" si="1"/>
        <v>0</v>
      </c>
      <c r="AI25" s="17" t="str">
        <f t="shared" si="8"/>
        <v/>
      </c>
      <c r="AJ25" s="18" t="str">
        <f t="shared" si="2"/>
        <v/>
      </c>
      <c r="AK25" s="19" t="str">
        <f t="shared" si="3"/>
        <v/>
      </c>
      <c r="AL25" s="20" t="str">
        <f t="shared" si="4"/>
        <v/>
      </c>
      <c r="AM25" s="21">
        <f t="shared" si="5"/>
        <v>0</v>
      </c>
      <c r="AN25" s="22" t="str">
        <f t="shared" si="6"/>
        <v/>
      </c>
      <c r="AO25" s="23" t="e">
        <f t="shared" si="7"/>
        <v>#DIV/0!</v>
      </c>
    </row>
    <row r="26" spans="1:41">
      <c r="A26" s="45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6">
        <f t="shared" si="1"/>
        <v>0</v>
      </c>
      <c r="AI26" s="17" t="str">
        <f t="shared" si="8"/>
        <v/>
      </c>
      <c r="AJ26" s="18" t="str">
        <f t="shared" si="2"/>
        <v/>
      </c>
      <c r="AK26" s="19" t="str">
        <f t="shared" si="3"/>
        <v/>
      </c>
      <c r="AL26" s="20" t="str">
        <f t="shared" si="4"/>
        <v/>
      </c>
      <c r="AM26" s="21">
        <f t="shared" si="5"/>
        <v>0</v>
      </c>
      <c r="AN26" s="22" t="str">
        <f t="shared" si="6"/>
        <v/>
      </c>
      <c r="AO26" s="23" t="e">
        <f t="shared" si="7"/>
        <v>#DIV/0!</v>
      </c>
    </row>
    <row r="27" spans="1:41">
      <c r="A27" s="45">
        <v>25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6">
        <f t="shared" si="1"/>
        <v>0</v>
      </c>
      <c r="AI27" s="17" t="str">
        <f t="shared" si="8"/>
        <v/>
      </c>
      <c r="AJ27" s="18" t="str">
        <f t="shared" si="2"/>
        <v/>
      </c>
      <c r="AK27" s="19" t="str">
        <f t="shared" si="3"/>
        <v/>
      </c>
      <c r="AL27" s="20" t="str">
        <f t="shared" si="4"/>
        <v/>
      </c>
      <c r="AM27" s="21">
        <f t="shared" si="5"/>
        <v>0</v>
      </c>
      <c r="AN27" s="22" t="str">
        <f t="shared" si="6"/>
        <v/>
      </c>
      <c r="AO27" s="23" t="e">
        <f t="shared" si="7"/>
        <v>#DIV/0!</v>
      </c>
    </row>
    <row r="28" spans="1:41">
      <c r="A28" s="45">
        <v>26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6">
        <f t="shared" si="1"/>
        <v>0</v>
      </c>
      <c r="AI28" s="17" t="str">
        <f t="shared" si="8"/>
        <v/>
      </c>
      <c r="AJ28" s="18" t="str">
        <f t="shared" si="2"/>
        <v/>
      </c>
      <c r="AK28" s="19" t="str">
        <f t="shared" si="3"/>
        <v/>
      </c>
      <c r="AL28" s="20" t="str">
        <f t="shared" si="4"/>
        <v/>
      </c>
      <c r="AM28" s="21">
        <f t="shared" si="5"/>
        <v>0</v>
      </c>
      <c r="AN28" s="22" t="str">
        <f t="shared" si="6"/>
        <v/>
      </c>
      <c r="AO28" s="23" t="e">
        <f t="shared" si="7"/>
        <v>#DIV/0!</v>
      </c>
    </row>
    <row r="29" spans="1:41">
      <c r="A29" s="45">
        <v>27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6">
        <f t="shared" si="1"/>
        <v>0</v>
      </c>
      <c r="AI29" s="17" t="str">
        <f t="shared" si="8"/>
        <v/>
      </c>
      <c r="AJ29" s="18" t="str">
        <f t="shared" si="2"/>
        <v/>
      </c>
      <c r="AK29" s="19" t="str">
        <f t="shared" si="3"/>
        <v/>
      </c>
      <c r="AL29" s="20" t="str">
        <f t="shared" si="4"/>
        <v/>
      </c>
      <c r="AM29" s="21">
        <f t="shared" si="5"/>
        <v>0</v>
      </c>
      <c r="AN29" s="22" t="str">
        <f t="shared" si="6"/>
        <v/>
      </c>
      <c r="AO29" s="23" t="e">
        <f t="shared" si="7"/>
        <v>#DIV/0!</v>
      </c>
    </row>
    <row r="30" spans="1:41">
      <c r="A30" s="45">
        <v>28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>
        <f t="shared" si="1"/>
        <v>0</v>
      </c>
      <c r="AI30" s="17" t="str">
        <f t="shared" si="8"/>
        <v/>
      </c>
      <c r="AJ30" s="24" t="str">
        <f t="shared" si="2"/>
        <v/>
      </c>
      <c r="AK30" s="25" t="str">
        <f t="shared" si="3"/>
        <v/>
      </c>
      <c r="AL30" s="26" t="str">
        <f t="shared" si="4"/>
        <v/>
      </c>
      <c r="AM30" s="21">
        <f t="shared" si="5"/>
        <v>0</v>
      </c>
      <c r="AN30" s="22" t="str">
        <f t="shared" si="6"/>
        <v/>
      </c>
      <c r="AO30" s="23" t="e">
        <f>(SUM(C30:AG30)/COUNTA(C30:AG30))</f>
        <v>#DIV/0!</v>
      </c>
    </row>
    <row r="31" spans="1:41">
      <c r="A31" s="45">
        <v>29</v>
      </c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>
        <f t="shared" si="1"/>
        <v>0</v>
      </c>
      <c r="AI31" s="17" t="str">
        <f t="shared" si="8"/>
        <v/>
      </c>
      <c r="AJ31" s="24" t="str">
        <f t="shared" si="2"/>
        <v/>
      </c>
      <c r="AK31" s="25" t="str">
        <f t="shared" si="3"/>
        <v/>
      </c>
      <c r="AL31" s="26" t="str">
        <f t="shared" si="4"/>
        <v/>
      </c>
      <c r="AM31" s="21">
        <f t="shared" si="5"/>
        <v>0</v>
      </c>
      <c r="AN31" s="22" t="str">
        <f t="shared" si="6"/>
        <v/>
      </c>
      <c r="AO31" s="23" t="e">
        <f>(SUM(C31:AG31)/COUNTA(C31:AG31))</f>
        <v>#DIV/0!</v>
      </c>
    </row>
    <row r="32" spans="1:41">
      <c r="A32" s="45">
        <v>30</v>
      </c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6">
        <f t="shared" si="1"/>
        <v>0</v>
      </c>
      <c r="AI32" s="17" t="str">
        <f t="shared" si="8"/>
        <v/>
      </c>
      <c r="AJ32" s="24" t="str">
        <f t="shared" si="2"/>
        <v/>
      </c>
      <c r="AK32" s="25" t="str">
        <f t="shared" si="3"/>
        <v/>
      </c>
      <c r="AL32" s="26" t="str">
        <f t="shared" si="4"/>
        <v/>
      </c>
      <c r="AM32" s="21">
        <f t="shared" si="5"/>
        <v>0</v>
      </c>
      <c r="AN32" s="22" t="str">
        <f t="shared" si="6"/>
        <v/>
      </c>
      <c r="AO32" s="23" t="e">
        <f t="shared" si="7"/>
        <v>#DIV/0!</v>
      </c>
    </row>
    <row r="33" spans="1:41">
      <c r="A33" s="45">
        <v>31</v>
      </c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6">
        <f t="shared" si="1"/>
        <v>0</v>
      </c>
      <c r="AI33" s="17" t="str">
        <f>IF(AH33=1,"НИЗКИЙ",IF(AH33=2,"НИЗКИЙ",IF(AH33=3,"НИЗКИЙ",IF(AH33=4,"Средний",IF(AH33=5,"Средний",IF(AH33=6,"Средний",IF(AH33=7,"Достаточный",IF(AH33=8,"Достаточный",IF(AH33=9,"Достаточный",IF(AH33=10,"Высокий",IF(AH33=11,"Высокий",IF(AH33=12,"Высокий",""))))))))))))</f>
        <v/>
      </c>
      <c r="AJ33" s="24" t="str">
        <f t="shared" si="2"/>
        <v/>
      </c>
      <c r="AK33" s="25" t="str">
        <f t="shared" si="3"/>
        <v/>
      </c>
      <c r="AL33" s="26" t="str">
        <f t="shared" si="4"/>
        <v/>
      </c>
      <c r="AM33" s="21">
        <f t="shared" si="5"/>
        <v>0</v>
      </c>
      <c r="AN33" s="22" t="str">
        <f t="shared" si="6"/>
        <v/>
      </c>
      <c r="AO33" s="23" t="e">
        <f t="shared" si="7"/>
        <v>#DIV/0!</v>
      </c>
    </row>
    <row r="34" spans="1:41">
      <c r="A34" s="45">
        <v>32</v>
      </c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6">
        <f t="shared" si="1"/>
        <v>0</v>
      </c>
      <c r="AI34" s="17" t="str">
        <f t="shared" ref="AI34:AI38" si="9">IF(AH34=1,"НИЗКИЙ",IF(AH34=2,"НИЗКИЙ",IF(AH34=3,"НИЗКИЙ",IF(AH34=4,"Средний",IF(AH34=5,"Средний",IF(AH34=6,"Средний",IF(AH34=7,"Достаточный",IF(AH34=8,"Достаточный",IF(AH34=9,"Достаточный",IF(AH34=10,"Высокий",IF(AH34=11,"Высокий",IF(AH34=12,"Высокий",""))))))))))))</f>
        <v/>
      </c>
      <c r="AJ34" s="24" t="str">
        <f t="shared" si="2"/>
        <v/>
      </c>
      <c r="AK34" s="25" t="str">
        <f t="shared" si="3"/>
        <v/>
      </c>
      <c r="AL34" s="26" t="str">
        <f t="shared" si="4"/>
        <v/>
      </c>
      <c r="AM34" s="21">
        <f t="shared" si="5"/>
        <v>0</v>
      </c>
      <c r="AN34" s="22" t="str">
        <f t="shared" si="6"/>
        <v/>
      </c>
      <c r="AO34" s="23" t="e">
        <f t="shared" si="7"/>
        <v>#DIV/0!</v>
      </c>
    </row>
    <row r="35" spans="1:41">
      <c r="A35" s="45">
        <v>33</v>
      </c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6">
        <f t="shared" si="1"/>
        <v>0</v>
      </c>
      <c r="AI35" s="17" t="str">
        <f t="shared" si="9"/>
        <v/>
      </c>
      <c r="AJ35" s="24" t="str">
        <f t="shared" si="2"/>
        <v/>
      </c>
      <c r="AK35" s="25" t="str">
        <f t="shared" si="3"/>
        <v/>
      </c>
      <c r="AL35" s="26" t="str">
        <f t="shared" si="4"/>
        <v/>
      </c>
      <c r="AM35" s="21">
        <f t="shared" si="5"/>
        <v>0</v>
      </c>
      <c r="AN35" s="22" t="str">
        <f t="shared" si="6"/>
        <v/>
      </c>
      <c r="AO35" s="23" t="e">
        <f t="shared" si="7"/>
        <v>#DIV/0!</v>
      </c>
    </row>
    <row r="36" spans="1:41">
      <c r="A36" s="45">
        <v>34</v>
      </c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6">
        <f t="shared" si="1"/>
        <v>0</v>
      </c>
      <c r="AI36" s="17" t="str">
        <f t="shared" si="9"/>
        <v/>
      </c>
      <c r="AJ36" s="24" t="str">
        <f t="shared" si="2"/>
        <v/>
      </c>
      <c r="AK36" s="25" t="str">
        <f t="shared" si="3"/>
        <v/>
      </c>
      <c r="AL36" s="26" t="str">
        <f t="shared" si="4"/>
        <v/>
      </c>
      <c r="AM36" s="21">
        <f t="shared" si="5"/>
        <v>0</v>
      </c>
      <c r="AN36" s="22" t="str">
        <f t="shared" si="6"/>
        <v/>
      </c>
      <c r="AO36" s="23" t="e">
        <f t="shared" si="7"/>
        <v>#DIV/0!</v>
      </c>
    </row>
    <row r="37" spans="1:41">
      <c r="A37" s="45">
        <v>35</v>
      </c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6">
        <f t="shared" si="1"/>
        <v>0</v>
      </c>
      <c r="AI37" s="17" t="str">
        <f t="shared" si="9"/>
        <v/>
      </c>
      <c r="AJ37" s="24" t="str">
        <f t="shared" si="2"/>
        <v/>
      </c>
      <c r="AK37" s="25" t="str">
        <f t="shared" si="3"/>
        <v/>
      </c>
      <c r="AL37" s="26" t="str">
        <f t="shared" si="4"/>
        <v/>
      </c>
      <c r="AM37" s="21">
        <f t="shared" si="5"/>
        <v>0</v>
      </c>
      <c r="AN37" s="22" t="str">
        <f t="shared" si="6"/>
        <v/>
      </c>
      <c r="AO37" s="23" t="e">
        <f t="shared" si="7"/>
        <v>#DIV/0!</v>
      </c>
    </row>
    <row r="38" spans="1:41">
      <c r="A38" s="45">
        <v>36</v>
      </c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6">
        <f t="shared" si="1"/>
        <v>0</v>
      </c>
      <c r="AI38" s="17" t="str">
        <f t="shared" si="9"/>
        <v/>
      </c>
      <c r="AJ38" s="18" t="str">
        <f t="shared" si="2"/>
        <v/>
      </c>
      <c r="AK38" s="19" t="str">
        <f t="shared" si="3"/>
        <v/>
      </c>
      <c r="AL38" s="20" t="str">
        <f t="shared" si="4"/>
        <v/>
      </c>
      <c r="AM38" s="21">
        <f t="shared" si="5"/>
        <v>0</v>
      </c>
      <c r="AN38" s="22" t="str">
        <f t="shared" si="6"/>
        <v/>
      </c>
      <c r="AO38" s="23" t="e">
        <f t="shared" si="7"/>
        <v>#DIV/0!</v>
      </c>
    </row>
    <row r="39" spans="1:4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9"/>
      <c r="AL39" s="30">
        <f>SUM(AL3:AL38)</f>
        <v>0</v>
      </c>
      <c r="AM39" s="41" t="s">
        <v>25</v>
      </c>
      <c r="AN39" s="31">
        <f>SUM(AN3:AN38)</f>
        <v>0</v>
      </c>
      <c r="AO39" s="32"/>
    </row>
    <row r="40" spans="1:41">
      <c r="A40" s="4"/>
      <c r="B40" s="33" t="s">
        <v>27</v>
      </c>
      <c r="C40" s="16">
        <f>AL39+AK40+AJ41</f>
        <v>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34">
        <f>SUM(AK3:AK38)</f>
        <v>0</v>
      </c>
      <c r="AL40" s="35"/>
      <c r="AM40" s="43" t="s">
        <v>24</v>
      </c>
      <c r="AN40" s="36"/>
      <c r="AO40" s="69"/>
    </row>
    <row r="41" spans="1:41">
      <c r="A41" s="4"/>
      <c r="B41" s="37" t="s">
        <v>26</v>
      </c>
      <c r="C41" s="16">
        <f>(AL39+AK40)/C40*100</f>
        <v>0</v>
      </c>
      <c r="D41" s="38">
        <f>100-C41</f>
        <v>100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39">
        <f>SUM(AJ3:AJ38)</f>
        <v>1</v>
      </c>
      <c r="AK41" s="40"/>
      <c r="AL41" s="40"/>
      <c r="AM41" s="42" t="s">
        <v>28</v>
      </c>
      <c r="AN41" s="36"/>
      <c r="AO41" s="70"/>
    </row>
    <row r="42" spans="1:41">
      <c r="AO42" s="4"/>
    </row>
    <row r="43" spans="1:41">
      <c r="E43" s="5"/>
      <c r="F43" s="65" t="s">
        <v>33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O43" s="4"/>
    </row>
    <row r="44" spans="1:41">
      <c r="E44" s="14"/>
      <c r="F44" s="65" t="s">
        <v>34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O44" s="4"/>
    </row>
    <row r="45" spans="1:41">
      <c r="C45" s="15"/>
      <c r="D45" s="15"/>
      <c r="E45" s="15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</row>
  </sheetData>
  <sheetProtection password="CA1F" sheet="1" formatCells="0" formatColumns="0" formatRows="0" insertColumns="0" insertRows="0" insertHyperlinks="0" deleteColumns="0" deleteRows="0" sort="0" autoFilter="0" pivotTables="0"/>
  <mergeCells count="10">
    <mergeCell ref="F45:AO45"/>
    <mergeCell ref="F43:AG43"/>
    <mergeCell ref="F44:AG44"/>
    <mergeCell ref="AO1:AO2"/>
    <mergeCell ref="AH1:AH2"/>
    <mergeCell ref="AO40:AO41"/>
    <mergeCell ref="AJ1:AL2"/>
    <mergeCell ref="AI1:AI2"/>
    <mergeCell ref="AM1:AM2"/>
    <mergeCell ref="AN1:AN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Z16" sqref="Z16"/>
    </sheetView>
  </sheetViews>
  <sheetFormatPr defaultRowHeight="15"/>
  <cols>
    <col min="1" max="1" width="3" bestFit="1" customWidth="1"/>
    <col min="2" max="2" width="21.7109375" customWidth="1"/>
    <col min="3" max="3" width="7" bestFit="1" customWidth="1"/>
    <col min="4" max="4" width="3.140625" customWidth="1"/>
    <col min="5" max="5" width="2.85546875" customWidth="1"/>
    <col min="6" max="6" width="3.140625" customWidth="1"/>
    <col min="7" max="7" width="7" bestFit="1" customWidth="1"/>
    <col min="8" max="8" width="8.28515625" bestFit="1" customWidth="1"/>
    <col min="9" max="9" width="3.85546875" customWidth="1"/>
    <col min="10" max="11" width="3.7109375" customWidth="1"/>
    <col min="12" max="12" width="7" bestFit="1" customWidth="1"/>
    <col min="13" max="13" width="8.28515625" bestFit="1" customWidth="1"/>
    <col min="14" max="14" width="3.85546875" customWidth="1"/>
    <col min="15" max="15" width="4" bestFit="1" customWidth="1"/>
    <col min="16" max="16" width="3.7109375" customWidth="1"/>
    <col min="17" max="17" width="7" bestFit="1" customWidth="1"/>
    <col min="18" max="18" width="8.28515625" bestFit="1" customWidth="1"/>
    <col min="19" max="19" width="3.28515625" customWidth="1"/>
    <col min="20" max="20" width="4" bestFit="1" customWidth="1"/>
    <col min="21" max="21" width="3.42578125" customWidth="1"/>
    <col min="22" max="22" width="7" bestFit="1" customWidth="1"/>
    <col min="23" max="23" width="8.140625" customWidth="1"/>
    <col min="24" max="24" width="13.5703125" bestFit="1" customWidth="1"/>
  </cols>
  <sheetData>
    <row r="1" spans="1:24" ht="18.75" customHeight="1">
      <c r="A1" s="56"/>
      <c r="B1" s="85" t="s">
        <v>39</v>
      </c>
      <c r="C1" s="61"/>
      <c r="D1" s="83" t="s">
        <v>47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2" customHeight="1">
      <c r="A2" s="56"/>
      <c r="B2" s="86"/>
      <c r="C2" s="60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</row>
    <row r="3" spans="1:24">
      <c r="A3" s="82" t="s">
        <v>51</v>
      </c>
      <c r="B3" s="82"/>
      <c r="C3" s="84" t="s">
        <v>52</v>
      </c>
      <c r="D3" s="81" t="s">
        <v>46</v>
      </c>
      <c r="E3" s="81"/>
      <c r="F3" s="81"/>
      <c r="G3" s="81"/>
      <c r="H3" s="81"/>
      <c r="I3" s="81" t="s">
        <v>45</v>
      </c>
      <c r="J3" s="81"/>
      <c r="K3" s="81"/>
      <c r="L3" s="81"/>
      <c r="M3" s="81"/>
      <c r="N3" s="81" t="s">
        <v>44</v>
      </c>
      <c r="O3" s="81"/>
      <c r="P3" s="81"/>
      <c r="Q3" s="81"/>
      <c r="R3" s="81"/>
      <c r="S3" s="81" t="s">
        <v>43</v>
      </c>
      <c r="T3" s="81"/>
      <c r="U3" s="81"/>
      <c r="V3" s="81"/>
      <c r="W3" s="81"/>
      <c r="X3" s="79" t="s">
        <v>42</v>
      </c>
    </row>
    <row r="4" spans="1:24">
      <c r="A4" s="82"/>
      <c r="B4" s="82"/>
      <c r="C4" s="80"/>
      <c r="D4" s="49">
        <v>1</v>
      </c>
      <c r="E4" s="49">
        <v>2</v>
      </c>
      <c r="F4" s="49">
        <v>3</v>
      </c>
      <c r="G4" s="49" t="s">
        <v>40</v>
      </c>
      <c r="H4" s="49" t="s">
        <v>41</v>
      </c>
      <c r="I4" s="49">
        <v>4</v>
      </c>
      <c r="J4" s="49">
        <v>5</v>
      </c>
      <c r="K4" s="49">
        <v>6</v>
      </c>
      <c r="L4" s="49" t="s">
        <v>40</v>
      </c>
      <c r="M4" s="49" t="s">
        <v>41</v>
      </c>
      <c r="N4" s="49">
        <v>7</v>
      </c>
      <c r="O4" s="49">
        <v>8</v>
      </c>
      <c r="P4" s="49">
        <v>9</v>
      </c>
      <c r="Q4" s="49" t="s">
        <v>40</v>
      </c>
      <c r="R4" s="49" t="s">
        <v>41</v>
      </c>
      <c r="S4" s="49">
        <v>10</v>
      </c>
      <c r="T4" s="49">
        <v>11</v>
      </c>
      <c r="U4" s="49">
        <v>12</v>
      </c>
      <c r="V4" s="49" t="s">
        <v>40</v>
      </c>
      <c r="W4" s="49" t="s">
        <v>41</v>
      </c>
      <c r="X4" s="80"/>
    </row>
    <row r="5" spans="1:24">
      <c r="A5" s="49">
        <v>1</v>
      </c>
      <c r="B5" s="55" t="s">
        <v>48</v>
      </c>
      <c r="C5" s="55"/>
      <c r="D5" s="48"/>
      <c r="E5" s="48"/>
      <c r="F5" s="48"/>
      <c r="G5" s="49">
        <f>IF(D5+E5+F5,D5+E5+F5,0)</f>
        <v>0</v>
      </c>
      <c r="H5" s="59" t="str">
        <f t="shared" ref="H5:H35" si="0">IFERROR(100/(G5+L5+Q5+V5)*G5,"")</f>
        <v/>
      </c>
      <c r="I5" s="48"/>
      <c r="J5" s="48"/>
      <c r="K5" s="48"/>
      <c r="L5" s="49">
        <f>IF(I5+J5+K5,I5+J5+K5,0)</f>
        <v>0</v>
      </c>
      <c r="M5" s="59" t="str">
        <f t="shared" ref="M5:M35" si="1">IFERROR(100/(G5+L5+Q5+V5)*L5,"")</f>
        <v/>
      </c>
      <c r="N5" s="48"/>
      <c r="O5" s="48"/>
      <c r="P5" s="48"/>
      <c r="Q5" s="49">
        <f>IF(N5+O5+P5,N5+O5+P5,0)</f>
        <v>0</v>
      </c>
      <c r="R5" s="59" t="str">
        <f t="shared" ref="R5:R34" si="2">IFERROR(100/(G5+L5+Q5+V5)*Q5,"")</f>
        <v/>
      </c>
      <c r="S5" s="48"/>
      <c r="T5" s="48"/>
      <c r="U5" s="48"/>
      <c r="V5" s="49">
        <f>IF(S5+T5+U5,S5+T5+U5,0)</f>
        <v>0</v>
      </c>
      <c r="W5" s="59" t="str">
        <f>IFERROR(100/(G5+L5+Q5+V5)*V5,"")</f>
        <v/>
      </c>
      <c r="X5" s="50" t="str">
        <f>IFERROR((D4*D5+E4*E5+F4*F5+I4*I5+J4*J5+K4*K5+N4*N5+O4*O5+P4*P5+S4*S5+T4*T5+U4*U5)/(G5+L5+Q5+V5),"")</f>
        <v/>
      </c>
    </row>
    <row r="6" spans="1:24">
      <c r="A6" s="49">
        <v>2</v>
      </c>
      <c r="B6" s="51" t="s">
        <v>48</v>
      </c>
      <c r="C6" s="51"/>
      <c r="D6" s="48"/>
      <c r="E6" s="48"/>
      <c r="F6" s="48"/>
      <c r="G6" s="58">
        <f t="shared" ref="G6:G34" si="3">IF(D6+E6+F6,D6+E6+F6,0)</f>
        <v>0</v>
      </c>
      <c r="H6" s="59" t="str">
        <f t="shared" si="0"/>
        <v/>
      </c>
      <c r="I6" s="48"/>
      <c r="J6" s="48"/>
      <c r="K6" s="48"/>
      <c r="L6" s="58">
        <f t="shared" ref="L6:L34" si="4">IF(I6+J6+K6,I6+J6+K6,0)</f>
        <v>0</v>
      </c>
      <c r="M6" s="59" t="str">
        <f t="shared" si="1"/>
        <v/>
      </c>
      <c r="N6" s="48"/>
      <c r="O6" s="48"/>
      <c r="P6" s="48"/>
      <c r="Q6" s="58">
        <f t="shared" ref="Q6:Q12" si="5">IF(N6+O6+P6,N6+O6+P6,0)</f>
        <v>0</v>
      </c>
      <c r="R6" s="59" t="str">
        <f t="shared" si="2"/>
        <v/>
      </c>
      <c r="S6" s="48"/>
      <c r="T6" s="48"/>
      <c r="U6" s="48"/>
      <c r="V6" s="58">
        <f t="shared" ref="V6:V34" si="6">IF(S6+T6+U6,S6+T6+U6,0)</f>
        <v>0</v>
      </c>
      <c r="W6" s="59" t="str">
        <f t="shared" ref="W6:W34" si="7">IFERROR(100/(G6+L6+Q6+V6)*V6,"")</f>
        <v/>
      </c>
      <c r="X6" s="50" t="str">
        <f>IFERROR((D4*D6+E4*E6+F4*F6+I4*I6+J4*J6+K4*K6+N4*N6+O4*O6+P4*P6+S4*S6+T4*T6+U4*U6)/(G6+L6+Q6+V6),"")</f>
        <v/>
      </c>
    </row>
    <row r="7" spans="1:24">
      <c r="A7" s="49">
        <v>3</v>
      </c>
      <c r="B7" s="51" t="s">
        <v>49</v>
      </c>
      <c r="C7" s="51"/>
      <c r="D7" s="48"/>
      <c r="E7" s="48"/>
      <c r="F7" s="48"/>
      <c r="G7" s="58">
        <f t="shared" si="3"/>
        <v>0</v>
      </c>
      <c r="H7" s="59">
        <f t="shared" si="0"/>
        <v>0</v>
      </c>
      <c r="I7" s="48">
        <v>3</v>
      </c>
      <c r="J7" s="48">
        <v>4</v>
      </c>
      <c r="K7" s="48">
        <v>5</v>
      </c>
      <c r="L7" s="58">
        <f t="shared" si="4"/>
        <v>12</v>
      </c>
      <c r="M7" s="59">
        <f t="shared" si="1"/>
        <v>26.666666666666668</v>
      </c>
      <c r="N7" s="48">
        <v>3</v>
      </c>
      <c r="O7" s="48">
        <v>6</v>
      </c>
      <c r="P7" s="48">
        <v>9</v>
      </c>
      <c r="Q7" s="58">
        <f t="shared" si="5"/>
        <v>18</v>
      </c>
      <c r="R7" s="59">
        <f t="shared" si="2"/>
        <v>40</v>
      </c>
      <c r="S7" s="48">
        <v>3</v>
      </c>
      <c r="T7" s="48">
        <v>5</v>
      </c>
      <c r="U7" s="48">
        <v>7</v>
      </c>
      <c r="V7" s="58">
        <f t="shared" si="6"/>
        <v>15</v>
      </c>
      <c r="W7" s="59">
        <f t="shared" si="7"/>
        <v>33.333333333333336</v>
      </c>
      <c r="X7" s="50">
        <f>IFERROR((D4*D7+E4*E7+F4*F7+I4*I7+J4*J7+K4*K7+N4*N7+O4*O7+P4*P7+S4*S7+T4*T7+U4*U7)/(G7+L7+Q7+V7),"")</f>
        <v>8.4666666666666668</v>
      </c>
    </row>
    <row r="8" spans="1:24">
      <c r="A8" s="49">
        <v>4</v>
      </c>
      <c r="B8" s="51" t="s">
        <v>49</v>
      </c>
      <c r="C8" s="51"/>
      <c r="D8" s="48"/>
      <c r="E8" s="48"/>
      <c r="F8" s="48"/>
      <c r="G8" s="58">
        <f t="shared" si="3"/>
        <v>0</v>
      </c>
      <c r="H8" s="59" t="str">
        <f t="shared" si="0"/>
        <v/>
      </c>
      <c r="I8" s="48"/>
      <c r="J8" s="48"/>
      <c r="K8" s="48"/>
      <c r="L8" s="58">
        <f t="shared" si="4"/>
        <v>0</v>
      </c>
      <c r="M8" s="59" t="str">
        <f t="shared" si="1"/>
        <v/>
      </c>
      <c r="N8" s="48"/>
      <c r="O8" s="48"/>
      <c r="P8" s="48"/>
      <c r="Q8" s="58">
        <f t="shared" si="5"/>
        <v>0</v>
      </c>
      <c r="R8" s="59" t="str">
        <f t="shared" si="2"/>
        <v/>
      </c>
      <c r="S8" s="48"/>
      <c r="T8" s="48"/>
      <c r="U8" s="48"/>
      <c r="V8" s="58">
        <f t="shared" si="6"/>
        <v>0</v>
      </c>
      <c r="W8" s="59" t="str">
        <f t="shared" si="7"/>
        <v/>
      </c>
      <c r="X8" s="50" t="str">
        <f>IFERROR((D4*D8+E4*E8+F4*F8+I4*I8+J4*J8+K4*K8+N4*N8+O4*O8+P4*P8+S4*S8+T4*T8+U4*U8)/(G8+L8+Q8+V8),"")</f>
        <v/>
      </c>
    </row>
    <row r="9" spans="1:24">
      <c r="A9" s="49">
        <v>5</v>
      </c>
      <c r="B9" s="51" t="s">
        <v>50</v>
      </c>
      <c r="C9" s="51"/>
      <c r="D9" s="48"/>
      <c r="E9" s="48"/>
      <c r="F9" s="48"/>
      <c r="G9" s="58">
        <f t="shared" si="3"/>
        <v>0</v>
      </c>
      <c r="H9" s="59" t="str">
        <f t="shared" si="0"/>
        <v/>
      </c>
      <c r="I9" s="48"/>
      <c r="J9" s="48"/>
      <c r="K9" s="48"/>
      <c r="L9" s="58">
        <f t="shared" si="4"/>
        <v>0</v>
      </c>
      <c r="M9" s="59" t="str">
        <f t="shared" si="1"/>
        <v/>
      </c>
      <c r="N9" s="48"/>
      <c r="O9" s="48"/>
      <c r="P9" s="48"/>
      <c r="Q9" s="58">
        <f t="shared" si="5"/>
        <v>0</v>
      </c>
      <c r="R9" s="59" t="str">
        <f t="shared" si="2"/>
        <v/>
      </c>
      <c r="S9" s="48"/>
      <c r="T9" s="48"/>
      <c r="U9" s="48"/>
      <c r="V9" s="58">
        <f t="shared" si="6"/>
        <v>0</v>
      </c>
      <c r="W9" s="59" t="str">
        <f t="shared" si="7"/>
        <v/>
      </c>
      <c r="X9" s="50" t="str">
        <f>IFERROR((D4*D9+E4*E9+F4*F9+I4*I9+J4*J9+K4*K9+N4*N9+O4*O9+P4*P9+S4*S9+T4*T9+U4*U9)/(G9+L9+Q9+V9),"")</f>
        <v/>
      </c>
    </row>
    <row r="10" spans="1:24">
      <c r="A10" s="49">
        <v>6</v>
      </c>
      <c r="B10" s="51" t="s">
        <v>50</v>
      </c>
      <c r="C10" s="51"/>
      <c r="D10" s="48"/>
      <c r="E10" s="48"/>
      <c r="F10" s="48"/>
      <c r="G10" s="58">
        <f t="shared" si="3"/>
        <v>0</v>
      </c>
      <c r="H10" s="59" t="str">
        <f t="shared" si="0"/>
        <v/>
      </c>
      <c r="I10" s="48"/>
      <c r="J10" s="48"/>
      <c r="K10" s="48"/>
      <c r="L10" s="58">
        <f t="shared" si="4"/>
        <v>0</v>
      </c>
      <c r="M10" s="59" t="str">
        <f t="shared" si="1"/>
        <v/>
      </c>
      <c r="N10" s="48"/>
      <c r="O10" s="48"/>
      <c r="P10" s="48"/>
      <c r="Q10" s="58">
        <f t="shared" si="5"/>
        <v>0</v>
      </c>
      <c r="R10" s="59" t="str">
        <f t="shared" si="2"/>
        <v/>
      </c>
      <c r="S10" s="48"/>
      <c r="T10" s="48"/>
      <c r="U10" s="48"/>
      <c r="V10" s="58">
        <f t="shared" si="6"/>
        <v>0</v>
      </c>
      <c r="W10" s="59" t="str">
        <f t="shared" si="7"/>
        <v/>
      </c>
      <c r="X10" s="50" t="str">
        <f>IFERROR((D4*D10+E4*E10+F4*F10+I4*I10+J4*J10+K4*K10+N4*N10+O4*O10+P4*P10+S4*S10+T4*T10+U4*U10)/(G10+L10+Q10+V10),"")</f>
        <v/>
      </c>
    </row>
    <row r="11" spans="1:24">
      <c r="A11" s="49">
        <v>7</v>
      </c>
      <c r="B11" s="51"/>
      <c r="C11" s="51"/>
      <c r="D11" s="48"/>
      <c r="E11" s="48"/>
      <c r="F11" s="48"/>
      <c r="G11" s="58">
        <f t="shared" si="3"/>
        <v>0</v>
      </c>
      <c r="H11" s="59">
        <f t="shared" si="0"/>
        <v>0</v>
      </c>
      <c r="I11" s="48"/>
      <c r="J11" s="48"/>
      <c r="K11" s="48"/>
      <c r="L11" s="58">
        <f t="shared" si="4"/>
        <v>0</v>
      </c>
      <c r="M11" s="59">
        <f t="shared" si="1"/>
        <v>0</v>
      </c>
      <c r="N11" s="48">
        <v>4</v>
      </c>
      <c r="O11" s="48">
        <v>7</v>
      </c>
      <c r="P11" s="48">
        <v>9</v>
      </c>
      <c r="Q11" s="58">
        <f t="shared" si="5"/>
        <v>20</v>
      </c>
      <c r="R11" s="59">
        <f t="shared" si="2"/>
        <v>62.5</v>
      </c>
      <c r="S11" s="48">
        <v>5</v>
      </c>
      <c r="T11" s="48">
        <v>4</v>
      </c>
      <c r="U11" s="48">
        <v>3</v>
      </c>
      <c r="V11" s="58">
        <f t="shared" si="6"/>
        <v>12</v>
      </c>
      <c r="W11" s="59">
        <f t="shared" si="7"/>
        <v>37.5</v>
      </c>
      <c r="X11" s="50">
        <f>IFERROR((D4*D11+E4*E11+F4*F11+I4*I11+J4*J11+K4*K11+N4*N11+O4*O11+P4*P11+S4*S11+T4*T11+U4*U11)/(G11+L11+Q11+V11),"")</f>
        <v>9.21875</v>
      </c>
    </row>
    <row r="12" spans="1:24">
      <c r="A12" s="49">
        <v>8</v>
      </c>
      <c r="B12" s="51"/>
      <c r="C12" s="51"/>
      <c r="D12" s="48"/>
      <c r="E12" s="48"/>
      <c r="F12" s="48"/>
      <c r="G12" s="58">
        <f t="shared" si="3"/>
        <v>0</v>
      </c>
      <c r="H12" s="59" t="str">
        <f t="shared" si="0"/>
        <v/>
      </c>
      <c r="I12" s="48"/>
      <c r="J12" s="48"/>
      <c r="K12" s="48"/>
      <c r="L12" s="58">
        <f t="shared" si="4"/>
        <v>0</v>
      </c>
      <c r="M12" s="59" t="str">
        <f t="shared" si="1"/>
        <v/>
      </c>
      <c r="N12" s="48"/>
      <c r="O12" s="48"/>
      <c r="P12" s="48"/>
      <c r="Q12" s="58">
        <f t="shared" si="5"/>
        <v>0</v>
      </c>
      <c r="R12" s="59" t="str">
        <f t="shared" si="2"/>
        <v/>
      </c>
      <c r="S12" s="48"/>
      <c r="T12" s="48"/>
      <c r="U12" s="48"/>
      <c r="V12" s="58">
        <f t="shared" si="6"/>
        <v>0</v>
      </c>
      <c r="W12" s="59" t="str">
        <f t="shared" si="7"/>
        <v/>
      </c>
      <c r="X12" s="50" t="str">
        <f>IFERROR((D4*D12+E4*E12+F4*F12+I4*I12+J4*J12+K4*K12+N4*N12+O4*O12+P4*P12+S4*S12+T4*T12+U4*U12)/(G12+L12+Q12+V12),"")</f>
        <v/>
      </c>
    </row>
    <row r="13" spans="1:24">
      <c r="A13" s="49">
        <v>9</v>
      </c>
      <c r="B13" s="51"/>
      <c r="C13" s="51"/>
      <c r="D13" s="48"/>
      <c r="E13" s="48"/>
      <c r="F13" s="48"/>
      <c r="G13" s="58">
        <f t="shared" si="3"/>
        <v>0</v>
      </c>
      <c r="H13" s="59" t="str">
        <f t="shared" si="0"/>
        <v/>
      </c>
      <c r="I13" s="48"/>
      <c r="J13" s="48"/>
      <c r="K13" s="48"/>
      <c r="L13" s="58">
        <f t="shared" si="4"/>
        <v>0</v>
      </c>
      <c r="M13" s="59" t="str">
        <f t="shared" si="1"/>
        <v/>
      </c>
      <c r="N13" s="48"/>
      <c r="O13" s="48"/>
      <c r="P13" s="48"/>
      <c r="Q13" s="58">
        <f>IF(N13+O13+P13,N13+O13+P13,0)</f>
        <v>0</v>
      </c>
      <c r="R13" s="59" t="str">
        <f t="shared" si="2"/>
        <v/>
      </c>
      <c r="S13" s="48"/>
      <c r="T13" s="48"/>
      <c r="U13" s="48"/>
      <c r="V13" s="58">
        <f t="shared" si="6"/>
        <v>0</v>
      </c>
      <c r="W13" s="59" t="str">
        <f t="shared" si="7"/>
        <v/>
      </c>
      <c r="X13" s="50" t="str">
        <f>IFERROR((D4*D13+E4*E13+F4*F13+I4*I13+J4*J13+K4*K13+N4*N13+O4*O13+P4*P13+S4*S13+T4*T13+U4*U13)/(G13+L13+Q13+V13),"")</f>
        <v/>
      </c>
    </row>
    <row r="14" spans="1:24">
      <c r="A14" s="49">
        <v>10</v>
      </c>
      <c r="B14" s="51"/>
      <c r="C14" s="51"/>
      <c r="D14" s="48"/>
      <c r="E14" s="48"/>
      <c r="F14" s="48"/>
      <c r="G14" s="58">
        <f t="shared" si="3"/>
        <v>0</v>
      </c>
      <c r="H14" s="59" t="str">
        <f t="shared" si="0"/>
        <v/>
      </c>
      <c r="I14" s="48"/>
      <c r="J14" s="48"/>
      <c r="K14" s="48"/>
      <c r="L14" s="58">
        <f t="shared" si="4"/>
        <v>0</v>
      </c>
      <c r="M14" s="59" t="str">
        <f t="shared" si="1"/>
        <v/>
      </c>
      <c r="N14" s="48"/>
      <c r="O14" s="48"/>
      <c r="P14" s="48"/>
      <c r="Q14" s="58">
        <f t="shared" ref="Q14:Q25" si="8">IF(N14+O14+P14,N14+O14+P14,0)</f>
        <v>0</v>
      </c>
      <c r="R14" s="59" t="str">
        <f t="shared" si="2"/>
        <v/>
      </c>
      <c r="S14" s="48"/>
      <c r="T14" s="48"/>
      <c r="U14" s="48"/>
      <c r="V14" s="58">
        <f t="shared" si="6"/>
        <v>0</v>
      </c>
      <c r="W14" s="59" t="str">
        <f t="shared" si="7"/>
        <v/>
      </c>
      <c r="X14" s="50" t="str">
        <f>IFERROR((D4*D14+E4*E14+F4*F14+I4*I14+J4*J14+K4*K14+N4*N14+O4*O14+P4*P14+S4*S14+T4*T14+U4*U14)/(G14+L14+Q14+V14),"")</f>
        <v/>
      </c>
    </row>
    <row r="15" spans="1:24">
      <c r="A15" s="49">
        <v>11</v>
      </c>
      <c r="B15" s="51"/>
      <c r="C15" s="51"/>
      <c r="D15" s="48"/>
      <c r="E15" s="48"/>
      <c r="F15" s="48"/>
      <c r="G15" s="58">
        <f t="shared" si="3"/>
        <v>0</v>
      </c>
      <c r="H15" s="59" t="str">
        <f t="shared" si="0"/>
        <v/>
      </c>
      <c r="I15" s="48"/>
      <c r="J15" s="48"/>
      <c r="K15" s="48"/>
      <c r="L15" s="58">
        <f t="shared" si="4"/>
        <v>0</v>
      </c>
      <c r="M15" s="59" t="str">
        <f t="shared" si="1"/>
        <v/>
      </c>
      <c r="N15" s="48"/>
      <c r="O15" s="48"/>
      <c r="P15" s="48"/>
      <c r="Q15" s="58">
        <f t="shared" si="8"/>
        <v>0</v>
      </c>
      <c r="R15" s="59" t="str">
        <f t="shared" si="2"/>
        <v/>
      </c>
      <c r="S15" s="48"/>
      <c r="T15" s="48"/>
      <c r="U15" s="48"/>
      <c r="V15" s="58">
        <f t="shared" si="6"/>
        <v>0</v>
      </c>
      <c r="W15" s="59" t="str">
        <f t="shared" si="7"/>
        <v/>
      </c>
      <c r="X15" s="50" t="str">
        <f>IFERROR((D4*D15+E4*E15+F4*F15+I4*I15+J4*J15+K4*K15+N4*N15+O4*O15+P4*P15+S4*S15+T4*T15+U4*U15)/(G15+L15+Q15+V15),"")</f>
        <v/>
      </c>
    </row>
    <row r="16" spans="1:24">
      <c r="A16" s="49">
        <v>12</v>
      </c>
      <c r="B16" s="51"/>
      <c r="C16" s="51"/>
      <c r="D16" s="48"/>
      <c r="E16" s="48"/>
      <c r="F16" s="48"/>
      <c r="G16" s="58">
        <f t="shared" si="3"/>
        <v>0</v>
      </c>
      <c r="H16" s="59" t="str">
        <f t="shared" si="0"/>
        <v/>
      </c>
      <c r="I16" s="48"/>
      <c r="J16" s="48"/>
      <c r="K16" s="48"/>
      <c r="L16" s="58">
        <f t="shared" si="4"/>
        <v>0</v>
      </c>
      <c r="M16" s="59" t="str">
        <f t="shared" si="1"/>
        <v/>
      </c>
      <c r="N16" s="48"/>
      <c r="O16" s="48"/>
      <c r="P16" s="48"/>
      <c r="Q16" s="58">
        <f t="shared" si="8"/>
        <v>0</v>
      </c>
      <c r="R16" s="59" t="str">
        <f t="shared" si="2"/>
        <v/>
      </c>
      <c r="S16" s="48"/>
      <c r="T16" s="48"/>
      <c r="U16" s="48"/>
      <c r="V16" s="58">
        <f t="shared" si="6"/>
        <v>0</v>
      </c>
      <c r="W16" s="59" t="str">
        <f t="shared" si="7"/>
        <v/>
      </c>
      <c r="X16" s="50" t="str">
        <f>IFERROR((D4*D16+E4*E16+F4*F16+I4*I16+J4*J16+K4*K16+N4*N16+O4*O16+P4*P16+S4*S16+T4*T16+U4*U16)/(G16+L16+Q16+V16),"")</f>
        <v/>
      </c>
    </row>
    <row r="17" spans="1:24">
      <c r="A17" s="49">
        <v>13</v>
      </c>
      <c r="B17" s="51"/>
      <c r="C17" s="51"/>
      <c r="D17" s="48"/>
      <c r="E17" s="48"/>
      <c r="F17" s="48"/>
      <c r="G17" s="58">
        <f t="shared" si="3"/>
        <v>0</v>
      </c>
      <c r="H17" s="59" t="str">
        <f t="shared" si="0"/>
        <v/>
      </c>
      <c r="I17" s="48"/>
      <c r="J17" s="48"/>
      <c r="K17" s="48"/>
      <c r="L17" s="58">
        <f t="shared" si="4"/>
        <v>0</v>
      </c>
      <c r="M17" s="59" t="str">
        <f t="shared" si="1"/>
        <v/>
      </c>
      <c r="N17" s="48"/>
      <c r="O17" s="48"/>
      <c r="P17" s="48"/>
      <c r="Q17" s="58">
        <f t="shared" si="8"/>
        <v>0</v>
      </c>
      <c r="R17" s="59" t="str">
        <f t="shared" si="2"/>
        <v/>
      </c>
      <c r="S17" s="48"/>
      <c r="T17" s="48"/>
      <c r="U17" s="48"/>
      <c r="V17" s="58">
        <f t="shared" si="6"/>
        <v>0</v>
      </c>
      <c r="W17" s="59" t="str">
        <f t="shared" si="7"/>
        <v/>
      </c>
      <c r="X17" s="50" t="str">
        <f>IFERROR((D4*D17+E4*E17+F4*F17+I4*I17+J4*J17+K4*K17+N4*N17+O4*O17+P4*P17+S4*S17+T4*T17+U4*U17)/(G17+L17+Q17+V17),"")</f>
        <v/>
      </c>
    </row>
    <row r="18" spans="1:24">
      <c r="A18" s="49">
        <v>14</v>
      </c>
      <c r="B18" s="51"/>
      <c r="C18" s="51"/>
      <c r="D18" s="48"/>
      <c r="E18" s="48"/>
      <c r="F18" s="48"/>
      <c r="G18" s="58">
        <f t="shared" si="3"/>
        <v>0</v>
      </c>
      <c r="H18" s="59" t="str">
        <f t="shared" si="0"/>
        <v/>
      </c>
      <c r="I18" s="48"/>
      <c r="J18" s="48"/>
      <c r="K18" s="48"/>
      <c r="L18" s="58">
        <f t="shared" si="4"/>
        <v>0</v>
      </c>
      <c r="M18" s="59" t="str">
        <f t="shared" si="1"/>
        <v/>
      </c>
      <c r="N18" s="48"/>
      <c r="O18" s="48"/>
      <c r="P18" s="48"/>
      <c r="Q18" s="58">
        <f t="shared" si="8"/>
        <v>0</v>
      </c>
      <c r="R18" s="59" t="str">
        <f t="shared" si="2"/>
        <v/>
      </c>
      <c r="S18" s="48"/>
      <c r="T18" s="48"/>
      <c r="U18" s="48"/>
      <c r="V18" s="58">
        <f t="shared" si="6"/>
        <v>0</v>
      </c>
      <c r="W18" s="59" t="str">
        <f t="shared" si="7"/>
        <v/>
      </c>
      <c r="X18" s="50" t="str">
        <f>IFERROR((D4*D18+E4*E18+F4*F18+I4*I18+J4*J18+K4*K18+N4*N18+O4*O18+P4*P18+S4*S18+T4*T18+U4*U18)/(G18+L18+Q18+V18),"")</f>
        <v/>
      </c>
    </row>
    <row r="19" spans="1:24">
      <c r="A19" s="49">
        <v>15</v>
      </c>
      <c r="B19" s="51"/>
      <c r="C19" s="51"/>
      <c r="D19" s="48"/>
      <c r="E19" s="48"/>
      <c r="F19" s="48"/>
      <c r="G19" s="58">
        <f t="shared" si="3"/>
        <v>0</v>
      </c>
      <c r="H19" s="59" t="str">
        <f t="shared" si="0"/>
        <v/>
      </c>
      <c r="I19" s="48"/>
      <c r="J19" s="48"/>
      <c r="K19" s="48"/>
      <c r="L19" s="58">
        <f t="shared" si="4"/>
        <v>0</v>
      </c>
      <c r="M19" s="59" t="str">
        <f t="shared" si="1"/>
        <v/>
      </c>
      <c r="N19" s="48"/>
      <c r="O19" s="48"/>
      <c r="P19" s="48"/>
      <c r="Q19" s="58">
        <f t="shared" si="8"/>
        <v>0</v>
      </c>
      <c r="R19" s="59" t="str">
        <f t="shared" si="2"/>
        <v/>
      </c>
      <c r="S19" s="48"/>
      <c r="T19" s="48"/>
      <c r="U19" s="48"/>
      <c r="V19" s="58">
        <f t="shared" si="6"/>
        <v>0</v>
      </c>
      <c r="W19" s="59" t="str">
        <f t="shared" si="7"/>
        <v/>
      </c>
      <c r="X19" s="50" t="str">
        <f>IFERROR((D4*D19+E4*E19+F4*F19+I4*I19+J4*J19+K4*K19+N4*N19+O4*O19+P4*P19+S4*S19+T4*T19+U4*U19)/(G19+L19+Q19+V19),"")</f>
        <v/>
      </c>
    </row>
    <row r="20" spans="1:24">
      <c r="A20" s="49">
        <v>16</v>
      </c>
      <c r="B20" s="51"/>
      <c r="C20" s="51"/>
      <c r="D20" s="48"/>
      <c r="E20" s="48"/>
      <c r="F20" s="48"/>
      <c r="G20" s="58">
        <f t="shared" si="3"/>
        <v>0</v>
      </c>
      <c r="H20" s="59" t="str">
        <f t="shared" si="0"/>
        <v/>
      </c>
      <c r="I20" s="48"/>
      <c r="J20" s="48"/>
      <c r="K20" s="48"/>
      <c r="L20" s="58">
        <f t="shared" si="4"/>
        <v>0</v>
      </c>
      <c r="M20" s="59" t="str">
        <f t="shared" si="1"/>
        <v/>
      </c>
      <c r="N20" s="48"/>
      <c r="O20" s="48"/>
      <c r="P20" s="48"/>
      <c r="Q20" s="58">
        <f t="shared" si="8"/>
        <v>0</v>
      </c>
      <c r="R20" s="59" t="str">
        <f t="shared" si="2"/>
        <v/>
      </c>
      <c r="S20" s="48"/>
      <c r="T20" s="48"/>
      <c r="U20" s="48"/>
      <c r="V20" s="58">
        <f t="shared" si="6"/>
        <v>0</v>
      </c>
      <c r="W20" s="59" t="str">
        <f t="shared" si="7"/>
        <v/>
      </c>
      <c r="X20" s="50" t="str">
        <f>IFERROR((D4*D20+E4*E20+F4*F20+I4*I20+J4*J20+K4*K20+N4*N20+O4*O20+P4*P20+S4*S20+T4*T20+U4*U20)/(G20+L20+Q20+V20),"")</f>
        <v/>
      </c>
    </row>
    <row r="21" spans="1:24">
      <c r="A21" s="49">
        <v>17</v>
      </c>
      <c r="B21" s="51"/>
      <c r="C21" s="51"/>
      <c r="D21" s="48"/>
      <c r="E21" s="48"/>
      <c r="F21" s="48"/>
      <c r="G21" s="58">
        <f t="shared" si="3"/>
        <v>0</v>
      </c>
      <c r="H21" s="59" t="str">
        <f t="shared" si="0"/>
        <v/>
      </c>
      <c r="I21" s="48"/>
      <c r="J21" s="48"/>
      <c r="K21" s="48"/>
      <c r="L21" s="58">
        <f t="shared" si="4"/>
        <v>0</v>
      </c>
      <c r="M21" s="59" t="str">
        <f t="shared" si="1"/>
        <v/>
      </c>
      <c r="N21" s="48"/>
      <c r="O21" s="48"/>
      <c r="P21" s="48"/>
      <c r="Q21" s="58">
        <f t="shared" si="8"/>
        <v>0</v>
      </c>
      <c r="R21" s="59" t="str">
        <f t="shared" si="2"/>
        <v/>
      </c>
      <c r="S21" s="48"/>
      <c r="T21" s="48"/>
      <c r="U21" s="48"/>
      <c r="V21" s="58">
        <f t="shared" si="6"/>
        <v>0</v>
      </c>
      <c r="W21" s="59" t="str">
        <f t="shared" si="7"/>
        <v/>
      </c>
      <c r="X21" s="50" t="str">
        <f>IFERROR((D4*D21+E4*E21+F4*F21+I4*I21+J4*J21+K4*K21+N4*N21+O4*O21+P4*P21+S4*S21+T4*T21+U4*U21)/(G21+L21+Q21+V21),"")</f>
        <v/>
      </c>
    </row>
    <row r="22" spans="1:24">
      <c r="A22" s="49">
        <v>18</v>
      </c>
      <c r="B22" s="51"/>
      <c r="C22" s="51"/>
      <c r="D22" s="48"/>
      <c r="E22" s="48"/>
      <c r="F22" s="48"/>
      <c r="G22" s="58">
        <f t="shared" si="3"/>
        <v>0</v>
      </c>
      <c r="H22" s="59" t="str">
        <f t="shared" si="0"/>
        <v/>
      </c>
      <c r="I22" s="48"/>
      <c r="J22" s="48"/>
      <c r="K22" s="48"/>
      <c r="L22" s="58">
        <f t="shared" si="4"/>
        <v>0</v>
      </c>
      <c r="M22" s="59" t="str">
        <f t="shared" si="1"/>
        <v/>
      </c>
      <c r="N22" s="48"/>
      <c r="O22" s="48"/>
      <c r="P22" s="48"/>
      <c r="Q22" s="58">
        <f t="shared" si="8"/>
        <v>0</v>
      </c>
      <c r="R22" s="59" t="str">
        <f t="shared" si="2"/>
        <v/>
      </c>
      <c r="S22" s="48"/>
      <c r="T22" s="48"/>
      <c r="U22" s="48"/>
      <c r="V22" s="58">
        <f t="shared" si="6"/>
        <v>0</v>
      </c>
      <c r="W22" s="59" t="str">
        <f t="shared" si="7"/>
        <v/>
      </c>
      <c r="X22" s="50" t="str">
        <f>IFERROR((D4*D22+E4*E22+F4*F22+I4*I22+J4*J22+K4*K22+N4*N22+O4*O22+P4*P22+S4*S22+T4*T22+U4*U22)/(G22+L22+Q22+V22),"")</f>
        <v/>
      </c>
    </row>
    <row r="23" spans="1:24">
      <c r="A23" s="49">
        <v>19</v>
      </c>
      <c r="B23" s="51"/>
      <c r="C23" s="51"/>
      <c r="D23" s="48"/>
      <c r="E23" s="48"/>
      <c r="F23" s="48"/>
      <c r="G23" s="58">
        <f t="shared" si="3"/>
        <v>0</v>
      </c>
      <c r="H23" s="59" t="str">
        <f t="shared" si="0"/>
        <v/>
      </c>
      <c r="I23" s="48"/>
      <c r="J23" s="48"/>
      <c r="K23" s="48"/>
      <c r="L23" s="58">
        <f t="shared" si="4"/>
        <v>0</v>
      </c>
      <c r="M23" s="59" t="str">
        <f t="shared" si="1"/>
        <v/>
      </c>
      <c r="N23" s="48"/>
      <c r="O23" s="48"/>
      <c r="P23" s="48"/>
      <c r="Q23" s="58">
        <f t="shared" si="8"/>
        <v>0</v>
      </c>
      <c r="R23" s="59" t="str">
        <f t="shared" si="2"/>
        <v/>
      </c>
      <c r="S23" s="48"/>
      <c r="T23" s="48"/>
      <c r="U23" s="48"/>
      <c r="V23" s="58">
        <f t="shared" si="6"/>
        <v>0</v>
      </c>
      <c r="W23" s="59" t="str">
        <f t="shared" si="7"/>
        <v/>
      </c>
      <c r="X23" s="50" t="str">
        <f>IFERROR((D4*D23+E4*E23+F4*F23+I4*I23+J4*J23+K4*K23+N4*N23+O4*O23+P4*P23+S4*S23+T4*T23+U4*U23)/(G23+L23+Q23+V23),"")</f>
        <v/>
      </c>
    </row>
    <row r="24" spans="1:24">
      <c r="A24" s="49">
        <v>20</v>
      </c>
      <c r="B24" s="51"/>
      <c r="C24" s="51"/>
      <c r="D24" s="48"/>
      <c r="E24" s="48"/>
      <c r="F24" s="48"/>
      <c r="G24" s="58">
        <f t="shared" si="3"/>
        <v>0</v>
      </c>
      <c r="H24" s="59" t="str">
        <f t="shared" si="0"/>
        <v/>
      </c>
      <c r="I24" s="48"/>
      <c r="J24" s="48"/>
      <c r="K24" s="48"/>
      <c r="L24" s="58">
        <f t="shared" si="4"/>
        <v>0</v>
      </c>
      <c r="M24" s="59" t="str">
        <f t="shared" si="1"/>
        <v/>
      </c>
      <c r="N24" s="48"/>
      <c r="O24" s="48"/>
      <c r="P24" s="48"/>
      <c r="Q24" s="58">
        <f t="shared" si="8"/>
        <v>0</v>
      </c>
      <c r="R24" s="59" t="str">
        <f t="shared" si="2"/>
        <v/>
      </c>
      <c r="S24" s="48"/>
      <c r="T24" s="48"/>
      <c r="U24" s="48"/>
      <c r="V24" s="58">
        <f t="shared" si="6"/>
        <v>0</v>
      </c>
      <c r="W24" s="59" t="str">
        <f t="shared" si="7"/>
        <v/>
      </c>
      <c r="X24" s="50" t="str">
        <f>IFERROR((D4*D24+E4*E24+F4*F24+I4*I24+J4*J24+K4*K24+N4*N24+O4*O24+P4*P24+S4*S24+T4*T24+U4*U24)/(G24+L24+Q24+V24),"")</f>
        <v/>
      </c>
    </row>
    <row r="25" spans="1:24">
      <c r="A25" s="49">
        <v>21</v>
      </c>
      <c r="B25" s="51"/>
      <c r="C25" s="51"/>
      <c r="D25" s="48"/>
      <c r="E25" s="48"/>
      <c r="F25" s="48"/>
      <c r="G25" s="58">
        <f t="shared" si="3"/>
        <v>0</v>
      </c>
      <c r="H25" s="59" t="str">
        <f t="shared" si="0"/>
        <v/>
      </c>
      <c r="I25" s="48"/>
      <c r="J25" s="48"/>
      <c r="K25" s="48"/>
      <c r="L25" s="58">
        <f t="shared" si="4"/>
        <v>0</v>
      </c>
      <c r="M25" s="59" t="str">
        <f t="shared" si="1"/>
        <v/>
      </c>
      <c r="N25" s="48"/>
      <c r="O25" s="48"/>
      <c r="P25" s="48"/>
      <c r="Q25" s="58">
        <f t="shared" si="8"/>
        <v>0</v>
      </c>
      <c r="R25" s="59" t="str">
        <f t="shared" si="2"/>
        <v/>
      </c>
      <c r="S25" s="48"/>
      <c r="T25" s="48"/>
      <c r="U25" s="48"/>
      <c r="V25" s="58">
        <f t="shared" si="6"/>
        <v>0</v>
      </c>
      <c r="W25" s="59" t="str">
        <f t="shared" si="7"/>
        <v/>
      </c>
      <c r="X25" s="50" t="str">
        <f>IFERROR((D4*D25+E4*E25+F4*F25+I4*I25+J4*J25+K4*K25+N4*N25+O4*O25+P4*P25+S4*S25+T4*T25+U4*U25)/(G25+L25+Q25+V25),"")</f>
        <v/>
      </c>
    </row>
    <row r="26" spans="1:24">
      <c r="A26" s="49">
        <v>22</v>
      </c>
      <c r="B26" s="51"/>
      <c r="C26" s="51"/>
      <c r="D26" s="48"/>
      <c r="E26" s="48"/>
      <c r="F26" s="48"/>
      <c r="G26" s="58">
        <f t="shared" si="3"/>
        <v>0</v>
      </c>
      <c r="H26" s="59" t="str">
        <f t="shared" si="0"/>
        <v/>
      </c>
      <c r="I26" s="48"/>
      <c r="J26" s="48"/>
      <c r="K26" s="48"/>
      <c r="L26" s="58">
        <f t="shared" si="4"/>
        <v>0</v>
      </c>
      <c r="M26" s="59" t="str">
        <f t="shared" si="1"/>
        <v/>
      </c>
      <c r="N26" s="48"/>
      <c r="O26" s="48"/>
      <c r="P26" s="48"/>
      <c r="Q26" s="58">
        <f>IF(N26+O26+P26,N26+O26+P26,0)</f>
        <v>0</v>
      </c>
      <c r="R26" s="59" t="str">
        <f t="shared" si="2"/>
        <v/>
      </c>
      <c r="S26" s="48"/>
      <c r="T26" s="48"/>
      <c r="U26" s="48"/>
      <c r="V26" s="58">
        <f t="shared" si="6"/>
        <v>0</v>
      </c>
      <c r="W26" s="59" t="str">
        <f t="shared" si="7"/>
        <v/>
      </c>
      <c r="X26" s="50" t="str">
        <f>IFERROR((D4*D26+E4*E26+F4*F26+I4*I26+J4*J26+K4*K26+N4*N26+O4*O26+P4*P26+S4*S26+T4*T26+U4*U26)/(G26+L26+Q26+V26),"")</f>
        <v/>
      </c>
    </row>
    <row r="27" spans="1:24">
      <c r="A27" s="49">
        <v>23</v>
      </c>
      <c r="B27" s="51"/>
      <c r="C27" s="51"/>
      <c r="D27" s="48"/>
      <c r="E27" s="48"/>
      <c r="F27" s="48"/>
      <c r="G27" s="58">
        <f t="shared" si="3"/>
        <v>0</v>
      </c>
      <c r="H27" s="59" t="str">
        <f t="shared" si="0"/>
        <v/>
      </c>
      <c r="I27" s="48"/>
      <c r="J27" s="48"/>
      <c r="K27" s="48"/>
      <c r="L27" s="58">
        <f t="shared" si="4"/>
        <v>0</v>
      </c>
      <c r="M27" s="59" t="str">
        <f t="shared" si="1"/>
        <v/>
      </c>
      <c r="N27" s="48"/>
      <c r="O27" s="48"/>
      <c r="P27" s="48"/>
      <c r="Q27" s="58">
        <f t="shared" ref="Q27:Q33" si="9">IF(N27+O27+P27,N27+O27+P27,0)</f>
        <v>0</v>
      </c>
      <c r="R27" s="59" t="str">
        <f t="shared" si="2"/>
        <v/>
      </c>
      <c r="S27" s="48"/>
      <c r="T27" s="48"/>
      <c r="U27" s="48"/>
      <c r="V27" s="58">
        <f t="shared" si="6"/>
        <v>0</v>
      </c>
      <c r="W27" s="59" t="str">
        <f t="shared" si="7"/>
        <v/>
      </c>
      <c r="X27" s="50" t="str">
        <f>IFERROR((D4*D27+E4*E27+F4*F27+I4*I27+J4*J27+K4*K27+N4*N27+O4*O27+P4*P27+S4*S27+T4*T27+U4*U27)/(G27+L27+Q27+V27),"")</f>
        <v/>
      </c>
    </row>
    <row r="28" spans="1:24">
      <c r="A28" s="49">
        <v>24</v>
      </c>
      <c r="B28" s="51"/>
      <c r="C28" s="51"/>
      <c r="D28" s="48"/>
      <c r="E28" s="48"/>
      <c r="F28" s="48"/>
      <c r="G28" s="58">
        <f t="shared" si="3"/>
        <v>0</v>
      </c>
      <c r="H28" s="59" t="str">
        <f t="shared" si="0"/>
        <v/>
      </c>
      <c r="I28" s="48"/>
      <c r="J28" s="48"/>
      <c r="K28" s="48"/>
      <c r="L28" s="58">
        <f t="shared" si="4"/>
        <v>0</v>
      </c>
      <c r="M28" s="59" t="str">
        <f t="shared" si="1"/>
        <v/>
      </c>
      <c r="N28" s="48"/>
      <c r="O28" s="48"/>
      <c r="P28" s="48"/>
      <c r="Q28" s="58">
        <f t="shared" si="9"/>
        <v>0</v>
      </c>
      <c r="R28" s="59" t="str">
        <f t="shared" si="2"/>
        <v/>
      </c>
      <c r="S28" s="48"/>
      <c r="T28" s="48"/>
      <c r="U28" s="48"/>
      <c r="V28" s="58">
        <f t="shared" si="6"/>
        <v>0</v>
      </c>
      <c r="W28" s="59" t="str">
        <f t="shared" si="7"/>
        <v/>
      </c>
      <c r="X28" s="50" t="str">
        <f>IFERROR((D4*D28+E4*E28+F4*F28+I4*I28+J4*J28+K4*K28+N4*N28+O4*O28+P4*P28+S4*S28+T4*T28+U4*U28)/(G28+L28+Q28+V28),"")</f>
        <v/>
      </c>
    </row>
    <row r="29" spans="1:24">
      <c r="A29" s="49">
        <v>25</v>
      </c>
      <c r="B29" s="51"/>
      <c r="C29" s="51"/>
      <c r="D29" s="48"/>
      <c r="E29" s="48"/>
      <c r="F29" s="48"/>
      <c r="G29" s="58">
        <f t="shared" si="3"/>
        <v>0</v>
      </c>
      <c r="H29" s="59" t="str">
        <f t="shared" si="0"/>
        <v/>
      </c>
      <c r="I29" s="48"/>
      <c r="J29" s="48"/>
      <c r="K29" s="48"/>
      <c r="L29" s="58">
        <f t="shared" si="4"/>
        <v>0</v>
      </c>
      <c r="M29" s="59" t="str">
        <f t="shared" si="1"/>
        <v/>
      </c>
      <c r="N29" s="48"/>
      <c r="O29" s="48"/>
      <c r="P29" s="48"/>
      <c r="Q29" s="58">
        <f t="shared" si="9"/>
        <v>0</v>
      </c>
      <c r="R29" s="59" t="str">
        <f t="shared" si="2"/>
        <v/>
      </c>
      <c r="S29" s="48"/>
      <c r="T29" s="48"/>
      <c r="U29" s="48"/>
      <c r="V29" s="58">
        <f t="shared" si="6"/>
        <v>0</v>
      </c>
      <c r="W29" s="59" t="str">
        <f t="shared" si="7"/>
        <v/>
      </c>
      <c r="X29" s="50" t="str">
        <f>IFERROR((D4*D29+E4*E29+F4*F29+I4*I29+J4*J29+K4*K29+N4*N29+O4*O29+P4*P29+S4*S29+T4*T29+U4*U29)/(G29+L29+Q29+V29),"")</f>
        <v/>
      </c>
    </row>
    <row r="30" spans="1:24">
      <c r="A30" s="49">
        <v>26</v>
      </c>
      <c r="B30" s="51"/>
      <c r="C30" s="51"/>
      <c r="D30" s="48"/>
      <c r="E30" s="48"/>
      <c r="F30" s="48"/>
      <c r="G30" s="58">
        <f t="shared" si="3"/>
        <v>0</v>
      </c>
      <c r="H30" s="59" t="str">
        <f t="shared" si="0"/>
        <v/>
      </c>
      <c r="I30" s="48"/>
      <c r="J30" s="48"/>
      <c r="K30" s="48"/>
      <c r="L30" s="58">
        <f t="shared" si="4"/>
        <v>0</v>
      </c>
      <c r="M30" s="59" t="str">
        <f t="shared" si="1"/>
        <v/>
      </c>
      <c r="N30" s="48"/>
      <c r="O30" s="48"/>
      <c r="P30" s="48"/>
      <c r="Q30" s="58">
        <f t="shared" si="9"/>
        <v>0</v>
      </c>
      <c r="R30" s="59" t="str">
        <f t="shared" si="2"/>
        <v/>
      </c>
      <c r="S30" s="48"/>
      <c r="T30" s="48"/>
      <c r="U30" s="48"/>
      <c r="V30" s="58">
        <f t="shared" si="6"/>
        <v>0</v>
      </c>
      <c r="W30" s="59" t="str">
        <f t="shared" si="7"/>
        <v/>
      </c>
      <c r="X30" s="50" t="str">
        <f>IFERROR((D4*D30+E4*E30+F4*F30+I4*I30+J4*J30+K4*K30+N4*N30+O4*O30+P4*P30+S4*S30+T4*T30+U4*U30)/(G30+L30+Q30+V30),"")</f>
        <v/>
      </c>
    </row>
    <row r="31" spans="1:24">
      <c r="A31" s="49">
        <v>27</v>
      </c>
      <c r="B31" s="51"/>
      <c r="C31" s="51"/>
      <c r="D31" s="48"/>
      <c r="E31" s="48"/>
      <c r="F31" s="48"/>
      <c r="G31" s="58">
        <f t="shared" si="3"/>
        <v>0</v>
      </c>
      <c r="H31" s="59" t="str">
        <f t="shared" si="0"/>
        <v/>
      </c>
      <c r="I31" s="48"/>
      <c r="J31" s="48"/>
      <c r="K31" s="48"/>
      <c r="L31" s="58">
        <f t="shared" si="4"/>
        <v>0</v>
      </c>
      <c r="M31" s="59" t="str">
        <f t="shared" si="1"/>
        <v/>
      </c>
      <c r="N31" s="48"/>
      <c r="O31" s="48"/>
      <c r="P31" s="48"/>
      <c r="Q31" s="58">
        <f t="shared" si="9"/>
        <v>0</v>
      </c>
      <c r="R31" s="59" t="str">
        <f t="shared" si="2"/>
        <v/>
      </c>
      <c r="S31" s="48"/>
      <c r="T31" s="48"/>
      <c r="U31" s="48"/>
      <c r="V31" s="58">
        <f t="shared" si="6"/>
        <v>0</v>
      </c>
      <c r="W31" s="59" t="str">
        <f t="shared" si="7"/>
        <v/>
      </c>
      <c r="X31" s="50" t="str">
        <f>IFERROR((D4*D31+E4*E31+F4*F31+I4*I31+J4*J31+K4*K31+N4*N31+O4*O31+P4*P31+S4*S31+T4*T31+U4*U31)/(G31+L31+Q31+V31),"")</f>
        <v/>
      </c>
    </row>
    <row r="32" spans="1:24">
      <c r="A32" s="49">
        <v>28</v>
      </c>
      <c r="B32" s="51"/>
      <c r="C32" s="51"/>
      <c r="D32" s="48"/>
      <c r="E32" s="48"/>
      <c r="F32" s="48"/>
      <c r="G32" s="58">
        <f t="shared" si="3"/>
        <v>0</v>
      </c>
      <c r="H32" s="59" t="str">
        <f t="shared" si="0"/>
        <v/>
      </c>
      <c r="I32" s="48"/>
      <c r="J32" s="48"/>
      <c r="K32" s="48"/>
      <c r="L32" s="58">
        <f t="shared" si="4"/>
        <v>0</v>
      </c>
      <c r="M32" s="59" t="str">
        <f t="shared" si="1"/>
        <v/>
      </c>
      <c r="N32" s="48"/>
      <c r="O32" s="48"/>
      <c r="P32" s="48"/>
      <c r="Q32" s="58">
        <f t="shared" si="9"/>
        <v>0</v>
      </c>
      <c r="R32" s="59" t="str">
        <f t="shared" si="2"/>
        <v/>
      </c>
      <c r="S32" s="48"/>
      <c r="T32" s="48"/>
      <c r="U32" s="48"/>
      <c r="V32" s="58">
        <f t="shared" si="6"/>
        <v>0</v>
      </c>
      <c r="W32" s="59" t="str">
        <f t="shared" si="7"/>
        <v/>
      </c>
      <c r="X32" s="50" t="str">
        <f>IFERROR((D4*D32+E4*E32+F4*F32+I4*I32+J4*J32+K4*K32+N4*N32+O4*O32+P4*P32+S4*S32+T4*T32+U4*U32)/(G32+L32+Q32+V32),"")</f>
        <v/>
      </c>
    </row>
    <row r="33" spans="1:24">
      <c r="A33" s="49">
        <v>29</v>
      </c>
      <c r="B33" s="51"/>
      <c r="C33" s="51"/>
      <c r="D33" s="48"/>
      <c r="E33" s="48"/>
      <c r="F33" s="48"/>
      <c r="G33" s="58">
        <f t="shared" si="3"/>
        <v>0</v>
      </c>
      <c r="H33" s="59" t="str">
        <f t="shared" si="0"/>
        <v/>
      </c>
      <c r="I33" s="48"/>
      <c r="J33" s="48"/>
      <c r="K33" s="48"/>
      <c r="L33" s="58">
        <f t="shared" si="4"/>
        <v>0</v>
      </c>
      <c r="M33" s="59" t="str">
        <f t="shared" si="1"/>
        <v/>
      </c>
      <c r="N33" s="48"/>
      <c r="O33" s="48"/>
      <c r="P33" s="48"/>
      <c r="Q33" s="58">
        <f t="shared" si="9"/>
        <v>0</v>
      </c>
      <c r="R33" s="59" t="str">
        <f t="shared" si="2"/>
        <v/>
      </c>
      <c r="S33" s="48"/>
      <c r="T33" s="48"/>
      <c r="U33" s="48"/>
      <c r="V33" s="58">
        <f t="shared" si="6"/>
        <v>0</v>
      </c>
      <c r="W33" s="59" t="str">
        <f t="shared" si="7"/>
        <v/>
      </c>
      <c r="X33" s="50" t="str">
        <f>IFERROR((D4*D33+E4*E33+F4*F33+I4*I33+J4*J33+K4*K33+N4*N33+O4*O33+P4*P33+S4*S33+T4*T33+U4*U33)/(G33+L33+Q33+V33),"")</f>
        <v/>
      </c>
    </row>
    <row r="34" spans="1:24">
      <c r="A34" s="49">
        <v>30</v>
      </c>
      <c r="B34" s="51"/>
      <c r="C34" s="51"/>
      <c r="D34" s="48"/>
      <c r="E34" s="48"/>
      <c r="F34" s="48"/>
      <c r="G34" s="58">
        <f t="shared" si="3"/>
        <v>0</v>
      </c>
      <c r="H34" s="59" t="str">
        <f t="shared" si="0"/>
        <v/>
      </c>
      <c r="I34" s="48"/>
      <c r="J34" s="48"/>
      <c r="K34" s="48"/>
      <c r="L34" s="58">
        <f t="shared" si="4"/>
        <v>0</v>
      </c>
      <c r="M34" s="59" t="str">
        <f t="shared" si="1"/>
        <v/>
      </c>
      <c r="N34" s="48"/>
      <c r="O34" s="48"/>
      <c r="P34" s="48"/>
      <c r="Q34" s="58">
        <f>IF(N34+O34+P34,N34+O34+P34,0)</f>
        <v>0</v>
      </c>
      <c r="R34" s="59" t="str">
        <f t="shared" si="2"/>
        <v/>
      </c>
      <c r="S34" s="48"/>
      <c r="T34" s="48"/>
      <c r="U34" s="48"/>
      <c r="V34" s="58">
        <f t="shared" si="6"/>
        <v>0</v>
      </c>
      <c r="W34" s="59" t="str">
        <f t="shared" si="7"/>
        <v/>
      </c>
      <c r="X34" s="50" t="str">
        <f>IFERROR((D4*D34+E4*E34+F4*F34+I4*I34+J4*J34+K4*K34+N4*N34+O4*O34+P4*P34+S4*S34+T4*T34+U4*U34)/(G34+L34+Q34+V34),"")</f>
        <v/>
      </c>
    </row>
    <row r="35" spans="1:24">
      <c r="A35" s="49"/>
      <c r="B35" s="62" t="s">
        <v>40</v>
      </c>
      <c r="C35" s="63"/>
      <c r="D35" s="49">
        <f>SUM(D5:D34)</f>
        <v>0</v>
      </c>
      <c r="E35" s="49">
        <f>SUM(E5:E34)</f>
        <v>0</v>
      </c>
      <c r="F35" s="49">
        <f>SUM(F5:F34)</f>
        <v>0</v>
      </c>
      <c r="G35" s="49">
        <f>SUM(G5:G34)</f>
        <v>0</v>
      </c>
      <c r="H35" s="59">
        <f t="shared" si="0"/>
        <v>0</v>
      </c>
      <c r="I35" s="49">
        <f>SUM(I5:I34)</f>
        <v>3</v>
      </c>
      <c r="J35" s="49">
        <f>SUM(J5:J34)</f>
        <v>4</v>
      </c>
      <c r="K35" s="49">
        <f>SUM(K5:K34)</f>
        <v>5</v>
      </c>
      <c r="L35" s="49">
        <f>SUM(L5:L34)</f>
        <v>12</v>
      </c>
      <c r="M35" s="59">
        <f t="shared" si="1"/>
        <v>15.584415584415584</v>
      </c>
      <c r="N35" s="49">
        <f>SUM(N5:N34)</f>
        <v>7</v>
      </c>
      <c r="O35" s="49">
        <f>SUM(O5:O34)</f>
        <v>13</v>
      </c>
      <c r="P35" s="49">
        <f>SUM(P5:P34)</f>
        <v>18</v>
      </c>
      <c r="Q35" s="49">
        <f>SUM(Q5:Q34)</f>
        <v>38</v>
      </c>
      <c r="R35" s="59">
        <f>IFERROR(100/(G35+L35+Q35+V35)*Q35,"")</f>
        <v>49.350649350649348</v>
      </c>
      <c r="S35" s="49">
        <f>SUM(S5:S34)</f>
        <v>8</v>
      </c>
      <c r="T35" s="49">
        <f>SUM(T5:T34)</f>
        <v>9</v>
      </c>
      <c r="U35" s="49">
        <f>SUM(U5:U34)</f>
        <v>10</v>
      </c>
      <c r="V35" s="49">
        <f>SUM(V5:V34)</f>
        <v>27</v>
      </c>
      <c r="W35" s="59">
        <f>IFERROR(100/(G35+L35+Q35+V35)*V35,"")</f>
        <v>35.064935064935064</v>
      </c>
      <c r="X35" s="50">
        <f>IFERROR(AVERAGE(X5:X34),"")</f>
        <v>8.8427083333333343</v>
      </c>
    </row>
  </sheetData>
  <sheetProtection password="CA1F" sheet="1" formatCells="0" formatColumns="0" formatRows="0" insertColumns="0" insertRows="0" insertHyperlinks="0" deleteColumns="0" deleteRows="0" sort="0" autoFilter="0" pivotTables="0"/>
  <mergeCells count="9">
    <mergeCell ref="B1:B2"/>
    <mergeCell ref="X3:X4"/>
    <mergeCell ref="D3:H3"/>
    <mergeCell ref="I3:M3"/>
    <mergeCell ref="N3:R3"/>
    <mergeCell ref="S3:W3"/>
    <mergeCell ref="A3:B4"/>
    <mergeCell ref="D1:X1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Pokazniki</vt:lpstr>
      <vt:lpstr>Zvit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2017-12-27T18:27:14Z</dcterms:modified>
</cp:coreProperties>
</file>